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Korisnik\Desktop\Radna-prebačeno\JEDNOSTAVNA NABAVA\NABAVA 2026\UREDJENJE PROSTORA ARHIVE\ZA OBJAVU\"/>
    </mc:Choice>
  </mc:AlternateContent>
  <xr:revisionPtr revIDLastSave="0" documentId="8_{27121EEC-517F-4395-BDBA-277647C7DBEA}" xr6:coauthVersionLast="47" xr6:coauthVersionMax="47" xr10:uidLastSave="{00000000-0000-0000-0000-000000000000}"/>
  <bookViews>
    <workbookView xWindow="3540" yWindow="3540" windowWidth="23415" windowHeight="11325" tabRatio="923" xr2:uid="{00000000-000D-0000-FFFF-FFFF00000000}"/>
  </bookViews>
  <sheets>
    <sheet name="NASLOVNA STRANICA" sheetId="24" r:id="rId1"/>
    <sheet name="OTU" sheetId="26" r:id="rId2"/>
    <sheet name="PRIPREMNI RADOVI" sheetId="3" r:id="rId3"/>
    <sheet name="BETONSKI RADOVI" sheetId="8" r:id="rId4"/>
    <sheet name="ARMIRAČKI RADOVI" sheetId="9" r:id="rId5"/>
    <sheet name="ZIDARSKI RADOVI" sheetId="11" r:id="rId6"/>
    <sheet name="IZOLATERSKI RADOVI" sheetId="12" r:id="rId7"/>
    <sheet name="KERAMIČARSKI RADOVI" sheetId="13" r:id="rId8"/>
    <sheet name="STOLARSKI RADOVI" sheetId="16" r:id="rId9"/>
    <sheet name="LIČILAČKI RADOVI" sheetId="17" r:id="rId10"/>
    <sheet name="LIMARSKI RADOVI" sheetId="18" r:id="rId11"/>
    <sheet name="FASADERSKI RADOVI" sheetId="25" r:id="rId12"/>
    <sheet name="INSTALACIJE" sheetId="27" r:id="rId13"/>
    <sheet name="REKAPITULACIJA" sheetId="6" r:id="rId14"/>
  </sheets>
  <definedNames>
    <definedName name="_xlnm.Print_Titles" localSheetId="4">'ARMIRAČKI RADOVI'!$3:$5</definedName>
    <definedName name="_xlnm.Print_Titles" localSheetId="3">'BETONSKI RADOVI'!$3:$5</definedName>
    <definedName name="_xlnm.Print_Titles" localSheetId="11">'FASADERSKI RADOVI'!$3:$5</definedName>
    <definedName name="_xlnm.Print_Titles" localSheetId="6">'IZOLATERSKI RADOVI'!$3:$5</definedName>
    <definedName name="_xlnm.Print_Titles" localSheetId="7">'KERAMIČARSKI RADOVI'!$3:$5</definedName>
    <definedName name="_xlnm.Print_Titles" localSheetId="9">'LIČILAČKI RADOVI'!$3:$5</definedName>
    <definedName name="_xlnm.Print_Titles" localSheetId="10">'LIMARSKI RADOVI'!$3:$5</definedName>
    <definedName name="_xlnm.Print_Titles" localSheetId="2">'PRIPREMNI RADOVI'!$3:$5</definedName>
    <definedName name="_xlnm.Print_Titles" localSheetId="13">REKAPITULACIJA!#REF!</definedName>
    <definedName name="_xlnm.Print_Titles" localSheetId="8">'STOLARSKI RADOVI'!$3:$5</definedName>
    <definedName name="_xlnm.Print_Titles" localSheetId="5">'ZIDARSKI RADOVI'!$3:$5</definedName>
    <definedName name="_xlnm.Print_Area" localSheetId="10">'LIMARSKI RADOVI'!$A$1:$H$22</definedName>
    <definedName name="_xlnm.Print_Area" localSheetId="5">'ZIDARSKI RADOVI'!$A$1:$H$35</definedName>
    <definedName name="Porez">#REF!</definedName>
    <definedName name="PoreznaStopa">#REF!</definedName>
  </definedNames>
  <calcPr calcId="191029"/>
</workbook>
</file>

<file path=xl/calcChain.xml><?xml version="1.0" encoding="utf-8"?>
<calcChain xmlns="http://schemas.openxmlformats.org/spreadsheetml/2006/main">
  <c r="H37" i="27" l="1"/>
  <c r="H30" i="27"/>
  <c r="H27" i="27"/>
  <c r="B40" i="27"/>
  <c r="A40" i="27"/>
  <c r="H16" i="27"/>
  <c r="H40" i="27" l="1"/>
  <c r="H17" i="6" s="1"/>
  <c r="H17" i="12"/>
  <c r="H11" i="11" l="1"/>
  <c r="H19" i="11"/>
  <c r="H27" i="11"/>
  <c r="H32" i="11"/>
  <c r="H30" i="8"/>
  <c r="H10" i="8"/>
  <c r="H24" i="3"/>
  <c r="H11" i="3"/>
  <c r="H35" i="11" l="1"/>
  <c r="H13" i="25" l="1"/>
  <c r="H18" i="17" l="1"/>
  <c r="H18" i="12"/>
  <c r="H16" i="12"/>
  <c r="H11" i="12"/>
  <c r="H10" i="12"/>
  <c r="B13" i="13"/>
  <c r="H11" i="13"/>
  <c r="H55" i="8"/>
  <c r="H17" i="3"/>
  <c r="H19" i="18"/>
  <c r="H18" i="18"/>
  <c r="H17" i="18"/>
  <c r="H44" i="12"/>
  <c r="H40" i="12"/>
  <c r="H31" i="12"/>
  <c r="H25" i="12"/>
  <c r="H15" i="25"/>
  <c r="H16" i="6" s="1"/>
  <c r="H46" i="12" l="1"/>
  <c r="H11" i="6" s="1"/>
  <c r="H12" i="18"/>
  <c r="H13" i="16" l="1"/>
  <c r="H13" i="13"/>
  <c r="H15" i="16" l="1"/>
  <c r="H13" i="6" s="1"/>
  <c r="H12" i="6"/>
  <c r="H40" i="8"/>
  <c r="H25" i="8"/>
  <c r="H48" i="8"/>
  <c r="H35" i="8"/>
  <c r="H20" i="8"/>
  <c r="H15" i="8"/>
  <c r="H58" i="8" s="1"/>
  <c r="B15" i="25" l="1"/>
  <c r="B16" i="6" s="1"/>
  <c r="A15" i="25"/>
  <c r="B22" i="18" l="1"/>
  <c r="B15" i="6" s="1"/>
  <c r="A22" i="18"/>
  <c r="B21" i="17"/>
  <c r="B14" i="6" s="1"/>
  <c r="A21" i="17"/>
  <c r="H11" i="17"/>
  <c r="B15" i="16"/>
  <c r="B13" i="6" s="1"/>
  <c r="A15" i="16"/>
  <c r="H21" i="17" l="1"/>
  <c r="H14" i="6" s="1"/>
  <c r="H22" i="18"/>
  <c r="H15" i="6" s="1"/>
  <c r="B12" i="6"/>
  <c r="A13" i="13"/>
  <c r="A12" i="6" s="1"/>
  <c r="B46" i="12"/>
  <c r="B11" i="6" s="1"/>
  <c r="B8" i="6"/>
  <c r="A8" i="6"/>
  <c r="B35" i="11"/>
  <c r="A35" i="11"/>
  <c r="H12" i="9"/>
  <c r="H11" i="9"/>
  <c r="B15" i="9"/>
  <c r="B7" i="6" s="1"/>
  <c r="A15" i="9"/>
  <c r="A7" i="6" s="1"/>
  <c r="B58" i="8"/>
  <c r="B6" i="6" s="1"/>
  <c r="A58" i="8"/>
  <c r="A6" i="6" s="1"/>
  <c r="B33" i="3"/>
  <c r="B5" i="6" s="1"/>
  <c r="A33" i="3"/>
  <c r="A5" i="6" s="1"/>
  <c r="H30" i="3"/>
  <c r="H23" i="3"/>
  <c r="H33" i="3" l="1"/>
  <c r="H8" i="6"/>
  <c r="H15" i="9"/>
  <c r="H7" i="6" s="1"/>
  <c r="H6" i="6"/>
  <c r="H5" i="6"/>
  <c r="G23" i="6" l="1"/>
  <c r="G21" i="6"/>
  <c r="G25" i="6" l="1"/>
  <c r="G28" i="6" s="1"/>
  <c r="G31" i="6" s="1"/>
</calcChain>
</file>

<file path=xl/sharedStrings.xml><?xml version="1.0" encoding="utf-8"?>
<sst xmlns="http://schemas.openxmlformats.org/spreadsheetml/2006/main" count="299" uniqueCount="183">
  <si>
    <t xml:space="preserve">1. </t>
  </si>
  <si>
    <t>REDNI BROJ</t>
  </si>
  <si>
    <t>OPIS RADOVA</t>
  </si>
  <si>
    <t>JED. MJERE</t>
  </si>
  <si>
    <t>KOLIČINA</t>
  </si>
  <si>
    <t>JED.   CIJENA</t>
  </si>
  <si>
    <t>kom</t>
  </si>
  <si>
    <t>m</t>
  </si>
  <si>
    <t>2.</t>
  </si>
  <si>
    <t>REKAPITULACIJA</t>
  </si>
  <si>
    <t>3.</t>
  </si>
  <si>
    <t>4.</t>
  </si>
  <si>
    <t>5.</t>
  </si>
  <si>
    <t>6.</t>
  </si>
  <si>
    <t>BETONSKI RADOVI</t>
  </si>
  <si>
    <t>ARMIRAČKI RADOVI</t>
  </si>
  <si>
    <t>kg</t>
  </si>
  <si>
    <t>ZIDARSKI RADOVI</t>
  </si>
  <si>
    <t>7.</t>
  </si>
  <si>
    <t>IZOLATERSKI RADOVI</t>
  </si>
  <si>
    <t>GRAĐEVINSKI RADOVI</t>
  </si>
  <si>
    <t>OBRTNIČKI RADOVI</t>
  </si>
  <si>
    <t>KERAMIČARSKI RADOVI</t>
  </si>
  <si>
    <t>8.</t>
  </si>
  <si>
    <t>10.</t>
  </si>
  <si>
    <t>STOLARSKI RADOVI</t>
  </si>
  <si>
    <t>LIMARSKI RADOVI</t>
  </si>
  <si>
    <t>SVEUKUPNO :</t>
  </si>
  <si>
    <t>Izradio :</t>
  </si>
  <si>
    <t>FASADERSKI RADOVI</t>
  </si>
  <si>
    <t>PDV :</t>
  </si>
  <si>
    <t>S PDV-OM :</t>
  </si>
  <si>
    <t>Obračun se vrši po m2.</t>
  </si>
  <si>
    <t>Obračun se vrši po m3.</t>
  </si>
  <si>
    <t>Obračun po m2.</t>
  </si>
  <si>
    <t>Obračun po komadu.</t>
  </si>
  <si>
    <t>Obračun po m.</t>
  </si>
  <si>
    <t xml:space="preserve"> Obračun po m2.</t>
  </si>
  <si>
    <t>Obračun po m3.</t>
  </si>
  <si>
    <t>Vertikalni serklaži</t>
  </si>
  <si>
    <t>Nadvoji</t>
  </si>
  <si>
    <t>nadvoji</t>
  </si>
  <si>
    <t>Beton za pad</t>
  </si>
  <si>
    <t xml:space="preserve">Nabavka betona, transport i betoniranje sloja betona za pad na ravnom krovu - beton klase C16/20, najvećeg zrna 16 mm. </t>
  </si>
  <si>
    <t xml:space="preserve">Uključena obrada svih detalja, izrada vododijelnica, gornju površinu obraditi na način da bude prikladna za postavljanje sloja toplinske izolacije XPS-a.. Obuhvaćena je nabavka, podizanje, ugradnja, zbijanje, njegovanje,  potreban materijal,  rad ljudi i strojeva. </t>
  </si>
  <si>
    <t xml:space="preserve">Nabavka i ugradnja rebraste armature B500B i polaganje u horizontalne konstrukcije. </t>
  </si>
  <si>
    <t>Obračun po kg ugrađene armature.</t>
  </si>
  <si>
    <t>U cijenu je uključen
sav rad i materijal, pomoćna sredstva, oplat, pomoćni materijali, rezanje poluopeke za zidarski
vez, završna obrada vertikalnih špaleta otvora, kao i poklopnih ploha prozorskih parapeta
(podrazumijeva ravnu zaglađenu površinu), te potrebna skela. Izvedba striktno po uputama
proizvođača.</t>
  </si>
  <si>
    <t>Zidanje nosivih zidova d=25 cm</t>
  </si>
  <si>
    <t>Cementni estrih</t>
  </si>
  <si>
    <t>Obračunom je obuhvaćen sav potreban rad i materijal.</t>
  </si>
  <si>
    <t xml:space="preserve">Estrih dilatirati od zidova prigušnim polistirenom debljine 1 cm te armirati propilenskim mikrovlaknima prema uputi proizvođača. Polistiren koji se ugrađuje ispod cementnog estriha, kao i PE folija obuhvaćeni su izolaterskim radovima. </t>
  </si>
  <si>
    <t xml:space="preserve">Dobava materijala i izrada plivajućeg cementnog estriha od mikrobetona debljine 5 cm. </t>
  </si>
  <si>
    <t xml:space="preserve">Gornju površinu estriha zaravnati do točnosti 0,5 cm i fino zaribati. </t>
  </si>
  <si>
    <t>Strojno žbukanje unutarnjih zidova</t>
  </si>
  <si>
    <t>Strojno žbukanje stropova</t>
  </si>
  <si>
    <t>Rad treba izvršiti u tri faze. Prva je vlaženje te nanošenje "šprica" od cementnog mlijeka, druga je žbukanje grubom žbukom u debljini 2 cm, a treća je žbukanje finom žbukom debljine 0,5 cm.</t>
  </si>
  <si>
    <t>Završna obrada - žbuka pripremljena za bojanje. Uključeno je čišćenje reški, metalni profili za ojačanje uglova, pomoćni materijal, skela, čišćenje nakon obavljenih radova te sav rad i potreban materijal.</t>
  </si>
  <si>
    <t xml:space="preserve">Strojno žbukanje ravnih unutarnjih zidova tvornički pripravljenom mješavinom žbuke u debljini do 2,5 cm.
</t>
  </si>
  <si>
    <t>Strojno žbukanje ravnih stropova na betonskoj ploči i opekarskim gredicama s ispunama tvornički pripravljenom mješavinom žbuke u debljini  do 1,5 cm.
Završna obrada - žbuka pripremljena za bojanje. Uključen je pomoćni materijal, skela, čišćenje nakon obavljenih radova te sav rad i potreban materijal.</t>
  </si>
  <si>
    <t>Pločice se postavljaju u fleksibilno ljepilo, fuga na križić od 2 mm. Uključena obrada bridova metalnim profilom, fugiranje i čišćenje, sav rad i materijal.</t>
  </si>
  <si>
    <t xml:space="preserve">Dobava i ugradnja unutarnjih podnih keramičkih pločica klase 1. Odabir dezena i formata keramičkih pločica po odabiru projektanta. </t>
  </si>
  <si>
    <t>Unutarnje podne pločice</t>
  </si>
  <si>
    <t>sve mjere prije narudžbe stolarije prekontrolirati na gradilištu</t>
  </si>
  <si>
    <t>Obračun po komadu</t>
  </si>
  <si>
    <t xml:space="preserve">Bojanje stropova </t>
  </si>
  <si>
    <t>Uključena je priprema podloge, izravnavanje eventualnih neravnina, brušenje te nanošenje boje u više slojeva - onako kako to preporuča proizvođač. Obračunom obuhvaćen sav potreban materijal i rad.</t>
  </si>
  <si>
    <t xml:space="preserve">Bojanje stropova (žbukanih i gips kartonskih), stropnih greda te podgleda i bočnih stranica stubišta disperzivnom bojom u tonu po izboru projektanta.  </t>
  </si>
  <si>
    <t>Bojanje unutarnjih zidova</t>
  </si>
  <si>
    <t xml:space="preserve">Bojanje unutarnjih zidova (žbukanih i gips kartonskih) disperzivnom bojom u tonu po izboru projektanta.  </t>
  </si>
  <si>
    <t>Ličenje žbukanih i gips-kartonskih zidova, za okoliš neškodljivom, visokopokrivnom unutarnjom bojom (izrađenoj na osnovi vodene disperzije polimernih veziva). Ličenje zidova u tri sloja od kojih je prvi sloj impregnacijski premaz, u tonu RAL 9010 (bijela).</t>
  </si>
  <si>
    <t>Vertikalni oluk</t>
  </si>
  <si>
    <t>Dobava materijala, izrada i montaža vertikale oborinske odvodnje krovne vode pomoću okruglih cijevi promjera 150 mm, razvijene širine do 500 mm.</t>
  </si>
  <si>
    <t>Izvesti od čeličnog pocinčanog lima debljine 0,80 mm, u boji po izboru projektanta, sa svim fazonskim komadima i obujmicama te sa svim pomoćnim materijalom prema uputstvu proizvođača, sve do potpune
gotovosti uključujući i eventualne redukcije, proširenja, koljena i slično.</t>
  </si>
  <si>
    <t xml:space="preserve">U cijenu je potrebno uračunati pripremne radove, dobavu materijala, te izradu fasade prema uputama proizvođača. </t>
  </si>
  <si>
    <t xml:space="preserve">Na uglove građevine postavljaju se aluminijski ili PVC kutni profili oko otvora s tim da je na dijagonalama otvora potrebno kao dodatno ojačanje postaviti mrežicu veličine 20x40 (30x50) cm.  Na ploče od kamene vune nanosi se polimerno-cementno ljepilo u koje utiskujemo certificiranu mrežicu (140-160 grama/m2) od staklenih vlakana, alkalno otpornu, s preklopima od 10 cm, koja se prekriva nanošenjem 1-2 mm drugog sloja polimerno-cementnog lijepila. </t>
  </si>
  <si>
    <t>Nakon sušenja od 10 – 14 dana, a prije izvođenja završnog sloja potrebno je nanijeti impregnirajući pretpremaz.  Kao završni sloj  preporuča se silikatna ili silikonska žbuka min. 1,5 mm strukture zrna, odnosno najviše do 4,0 mm. Sve radove izvesti prema uputama proizvođača komponenti certificiranog sustava sukladno HRN EN 13500 ili ETAG004.</t>
  </si>
  <si>
    <t>Uključena obrada svih detalja, sav rad i materijal, do potpune funkcionalnosti hidroizolacije.</t>
  </si>
  <si>
    <t>Dobava i postava hidroizolacije iz sintetičke membrane na bazi termoplastičnog poliolefina TPO-a, armirana staklenim voalom, debljine d= 1.5 mm.</t>
  </si>
  <si>
    <t>Membrane se slobodno polažu te perimetralno fiksiraju. Spojevi se obrađuju vrućim zrakom sa širinom vara od min. 3 cm, preklop 8 cm, u skladu s propisanom tehnologijom od strane proizvođača membrane. Vanjski i unutarnji kutovi se trebaju dodatno ojačati sa gotovim elementima.</t>
  </si>
  <si>
    <t>Ravni krov - TPO membrana</t>
  </si>
  <si>
    <t>Obračun po m´ istake.</t>
  </si>
  <si>
    <t xml:space="preserve">Dobava i postava vertikalne hidroizolacije na detalju (zid, nadozid, min. visine 30 cm) razvijene širine 1,0 m, iz sintetičke membrane na bazi termoplastičnog poliolefina TPO-a, armirana staklenim voalom, debljine d= 1.5 mm. </t>
  </si>
  <si>
    <t>Ravni krov - vertikalna hidroizolacija nadozida</t>
  </si>
  <si>
    <t>Slivnik na ravnom krovu</t>
  </si>
  <si>
    <t>Ugrađuje se slivnik koji je predviđen za spajanje na hidroizolacijsku TPO membranu.</t>
  </si>
  <si>
    <t>Prilagodljive visine (s obzirom na slojeve ravnog krova), s bočnim priključkom, plastično ili metalno kućište.</t>
  </si>
  <si>
    <t xml:space="preserve">Ulaz u slivnik zaštićen rešetkom (pocinčana, inox ili lijevano željezna). </t>
  </si>
  <si>
    <t>Slivnik se spaja na fasadnu limenu vertikale, spajanje uključeno u cijenu.</t>
  </si>
  <si>
    <t>Uključen sav rad i materijal, spojni materijal, obrada svih detalja do pune funkcionalnosti odabranog sustava.</t>
  </si>
  <si>
    <t>Dobava i ugradnja tipskog slivnika za odvodnju oborinskih voda s ravnog neprohodnog krova .</t>
  </si>
  <si>
    <t>Balast na ravnom krovu</t>
  </si>
  <si>
    <t>Dobava i postava balasta na bazi riječnog šljunka zrna 16/32 mm (min. 80 kg/m2), debljine cca. 5 cm.</t>
  </si>
  <si>
    <t>m2</t>
  </si>
  <si>
    <t>Dobava i postava specijalnih profila od galvaniziranog čeličnog lima 0,6mm laminiranog sa slojem FPO membrane 1,1mm. Dodatno brtvljenje trajnoelastičnim kitom na bazi poliuretana, odgovarajućim temeljnim premazom i PE ispunom za fuge.</t>
  </si>
  <si>
    <t>U cijenu uključen sav potreban rad i materijal (brtvljenje) za potpuno dovršenje stavke.</t>
  </si>
  <si>
    <t>holker</t>
  </si>
  <si>
    <t>završna putz-lajsna r.š. 7 cm</t>
  </si>
  <si>
    <t>okapnica r.š. 20 cm</t>
  </si>
  <si>
    <t>Opšav nadozida na ravnom krovu</t>
  </si>
  <si>
    <t>stan u suterenu</t>
  </si>
  <si>
    <t xml:space="preserve">Nabavka betona, transport i betoniranje sloja betona na terasi u suterenu u debljini 15 cm - beton klase C16/20, najvećeg zrna 16 mm. </t>
  </si>
  <si>
    <t xml:space="preserve">9. </t>
  </si>
  <si>
    <t>11.</t>
  </si>
  <si>
    <t>14.</t>
  </si>
  <si>
    <t>postava PE folije</t>
  </si>
  <si>
    <t>IZNOS [EUR]</t>
  </si>
  <si>
    <t>POMOĆNA ZGRADA /ARHIVA/</t>
  </si>
  <si>
    <t>LOKACIJA : PLATO POGONA KOMUNALNOG PODUZEĆA ¨LEĆ¨</t>
  </si>
  <si>
    <t>Tomislav Klarin, mag.ing.aedif.</t>
  </si>
  <si>
    <t>ZEMLJANI RADOVI</t>
  </si>
  <si>
    <r>
      <t>m</t>
    </r>
    <r>
      <rPr>
        <b/>
        <vertAlign val="superscript"/>
        <sz val="11"/>
        <rFont val="Calibri"/>
        <family val="2"/>
      </rPr>
      <t>3</t>
    </r>
  </si>
  <si>
    <r>
      <t>m</t>
    </r>
    <r>
      <rPr>
        <b/>
        <vertAlign val="superscript"/>
        <sz val="11"/>
        <rFont val="Calibri"/>
        <family val="2"/>
      </rPr>
      <t>2</t>
    </r>
  </si>
  <si>
    <t>Strojni iskop za trakaste temelje, s odbacivanjem materijala uz rub iskopa radi kasnijeg zatrpavanja. Obračun po 1m3 iskopa u sraslom stanju.</t>
  </si>
  <si>
    <t>Nasipanje materijalom iz iskopa unutar objekta oko temelja i nadtemeljnih zidova . Nasipanje izvesti u slojevima deblj. 30 cm do potrebne zbijenosti uz polijevanje vodom.                                                  Obračun po 1m3 gotovog nasipa.</t>
  </si>
  <si>
    <t>Utovar viška materijala iz iskopa s odvozom na gradski deponij udaljenost do 15 km . U cijenu uračunati i naknadu za korištenje deponije.  Obračun po 1m3 materijala.</t>
  </si>
  <si>
    <t>temeljne trake</t>
  </si>
  <si>
    <t>podna ploča</t>
  </si>
  <si>
    <t>Izrada tucaničkog zastora od kamenog materijala - tampona vel. zrna  0 - 60 mm debkljine d= 10 cm, s nabijanjem i strojnim valjanjem do potrebne zbijenosti.  Obračun po 1m2 .</t>
  </si>
  <si>
    <t>Podložni beton</t>
  </si>
  <si>
    <t xml:space="preserve">Strojni iskop </t>
  </si>
  <si>
    <t>Nasip</t>
  </si>
  <si>
    <t>Tucanički zastor</t>
  </si>
  <si>
    <t>Odvoz viška materijala</t>
  </si>
  <si>
    <t>Temeljne trake</t>
  </si>
  <si>
    <t>Betoniranje betonske podloge ispod  temeljnih traka, deblj. cca 10 cm. Podloga mora biti potpuno ravna i horizontalna, a služi za postavljanje armature trakastih temelja odnosno za postavu termoizolacije temeljnih ploča. Obračun po 1m2 izvedene  podloge.</t>
  </si>
  <si>
    <t>Nadtemeljni zid</t>
  </si>
  <si>
    <t>Betoniranje trakastih temelja zidova  u potrebnoj drvenoj dvostranoj oplati, presjeka po projektu. Ugradba betona strojno. Pri betoniranju ostaviti sve proboje i šliceve prema planu oplate i projektima instalacija. Obračun po 1m3 izvedenog temelja.</t>
  </si>
  <si>
    <t>Betoniranje nadtemeljnih zidova  u potrebnoj drvenoj dvostranoj oplati, presjeka po projektu. Ugradba betona strojno. Pri betoniranju ostaviti sve proboje i šliceve prema planu oplate i projektima instalacija. Obračun po 1m3 izvedenog nadtemeljnog zida.</t>
  </si>
  <si>
    <t>Betoniranje osnovne betonske podloge na zbijenom nasipu debljine d=15 cm s VDP betonom razreda tlačne čvrstoče C25/30, klase izloženosti XC1,  kao podloge za izvedbu hidroizolacije podova. Podloga mora biti potpuno ravna i horizontalna u koliko nacrtom nije drugačije naznačeno. Obračun po 1m2 izvedene  podloge.</t>
  </si>
  <si>
    <t>Donja AB podloga</t>
  </si>
  <si>
    <t>Betoniranje arm. betonskih vertikalnih serklaža zidova u potrebnoj drvenoj oplati, presjeka betona po projektu. Ugradba betona strojno. Obračun po 1m3 ugrađenog betona.</t>
  </si>
  <si>
    <t>Betoniranje arm. betonskih nadvoja iznad otvora zidova u potrebnoj drvenoj oplati, presjeka betona po projektu. Ugradba betona strojno. Obračun po 1m3 ugrađenog betona.</t>
  </si>
  <si>
    <t>Betoniranje arm. betonske krovne horizontalne ploče s betonom razreda tlačne čvrstoče C25/30 , klase izloženosti XC1, u potrebnoj drvenoj glatkoj oplati s podupiranjem do visine 3 m.  Pri betoniranju ostaviti sve proboje i šliceve prema planu oplate i projektu instalacija. Obračun po 1m2 izvedene  ploče.</t>
  </si>
  <si>
    <t>Krovna ploča</t>
  </si>
  <si>
    <t>Armatura</t>
  </si>
  <si>
    <t>šipke</t>
  </si>
  <si>
    <t>mreže</t>
  </si>
  <si>
    <t>Zidanje opečnih nosivih zidova debljine 25 cm.</t>
  </si>
  <si>
    <t>Hidroizolacija poda prema tlu</t>
  </si>
  <si>
    <t>Izrada hidroizolacije ispod konstruktivnih zidova i poda prizemlja dvostrukom varenom ljepenkom V4 uz prethodno premazivanje podloge Resitolom. Obračun po m2 izolirane površine.</t>
  </si>
  <si>
    <t>ispod konstruktivnih zidova</t>
  </si>
  <si>
    <t>površina poda</t>
  </si>
  <si>
    <t>Termoizolacija poda prema tlu</t>
  </si>
  <si>
    <t>Izrada termoizolacije poda pločama XPS-a i EPS-a uključivo PVC folija. Obračun po m2 izolirane površine.</t>
  </si>
  <si>
    <t>toplinska izolacija XPS d=5 cm</t>
  </si>
  <si>
    <t>toplinska izolacija EPS d=2 cm</t>
  </si>
  <si>
    <t xml:space="preserve">Membrana se lijepi na podlogu parapetnog zida sa kontaktnim ljepilom. </t>
  </si>
  <si>
    <t>Dobava, doprema i ugradnja certificiranih protupožarnih i protuprovalnih vrata koja zadovoljavaju zahtjeve projektne dokumentacije te važećih normi. Vrata moraju imati deklariranu protupožarnu otpornost (npr. EI₂ 30 ili EI₂ 60, ovisno o projektu) te odgovarajuću protuprovalnu klasu (RC2 ili RC3). U cijenu je uključena izrada i postavljanje čeličnog ili kompozitnog okvira s protupožarnim brtvama koje se aktiviraju pri povišenoj temperaturi, kao i ugradnja krila vrata s protupožarnom ispunom te kompletnog okova koji uključuje protupožarnu i protuprovalnu bravu, sigurnosni cilindar, štitnike, šarke i automatski zatvarač certificiran za protupožarnu primjenu. U sklopu stavke izvode se svi potrebni radovi nivelacije, sidrenja i brtvljenja, uključujući sav pomoćni materijal i završnu obradu. Nakon ugradnje potrebno je izvršiti podešavanje i funkcionalno ispitivanje vrata te predati sve pripadajuće ateste, certifikate i dokumentaciju o sukladnosti, čime se osigurava potpuna funkcionalnost sustava spremnog za tehnički pregled.</t>
  </si>
  <si>
    <t>Izvedba tankoslojnog kontaktnog sustava fasade s pločama vune za fasade debljine d=10 cm.</t>
  </si>
  <si>
    <t>9.</t>
  </si>
  <si>
    <t>Podna ploča ispred zgrade</t>
  </si>
  <si>
    <t>Vanjski zid - MINERALNA VUNA</t>
  </si>
  <si>
    <t>Dobava, doprema i ugradnja kompletne kontaktne fasade s toplinskom izolacijom od mineralne vune, uključujući sve potrebne materijale, radove i završnu obradu, u skladu s projektnom dokumentacijom i važećim tehničkim propisima. Sustav obuhvaća postavljanje ploča od mineralne vune odgovarajuće gustoće i debljine, njihovo lijepljenje i mehaničko pričvršćivanje na podlogu, izradu armiranog sloja s fasadnom mrežicom utopljenom u ljepilo, nanošenje osnovnog premaza te završnog dekorativnog sloja u odabranoj granulaciji i strukturi. U cijenu su uključeni svi pripremni radovi na podlozi, nivelacija, sanacija neravnina, ugradnja kutnih i završnih profila, obrada svih rubova, otvora i detalja, kao i sav pomoćni materijal potreban za potpunu funkcionalnost sustava. Po završetku radova potrebno je osigurati urednost površine, tehničku ispravnost sustava i usklađenost s propisanim toplinskim, mehaničkim i protupožarnim zahtjevima.</t>
  </si>
  <si>
    <t xml:space="preserve">   NAPOMENA:</t>
  </si>
  <si>
    <t>jednokrilna vrata dimenzija 100x210 cm</t>
  </si>
  <si>
    <t>INSTALATERSKI RADOVI</t>
  </si>
  <si>
    <t>Stavka obuhvaća polaganje svih potrebnih instalacijskih cijevi, zaštitnih kanala i kutija u zidove, podove ili stropove, uključujući sve pripremne radove, bušenja, urezivanja i učvršćivanja. U sklopu ove faze izvodi se kompletna instalacijska infrastruktura bez provlačenja vodiča i bez ugradnje završnih elemenata. Ugrađuju se instalacijske kutije za prekidače, utičnice, razvodne kutije i priključne točke prema projektu, elementi vatrodojave i mehaničke ventilacije, kao i instalacijske cijevi od razvodnog mjesta do svih predviđenih potrošača. Radovi uključuju nivelaciju, čišćenje, zatvaranje utora, osiguranje pravilnih radijusa savijanja i mehaničku zaštitu instalacija, uz korištenje svih potrebnih materijala i opreme. Po završetku radova mora biti osigurana potpuna pripremljenost elektroinstalacijskog sustava za drugu fazu, u skladu s projektnom dokumentacijom i važećim tehničkim propisima.</t>
  </si>
  <si>
    <t>pauš</t>
  </si>
  <si>
    <t>Izrada elektroinstalacije - I FAZA</t>
  </si>
  <si>
    <t>Izrada elektroinstalacije - II FAZA</t>
  </si>
  <si>
    <t>Dobava, doprema i ugradnja kompletnog sustava automatske vatrodojave za arhivu površine približno 50 m², izvedenog u skladu s projektnom dokumentacijom i važećim propisima zaštite od požara. Sustav obuhvaća postavljanje adresabilnih detektora dima prilagođenih arhivskim prostorima, ugradnju potrebnih instalacijskih cijevi i vodiča, montažu dojavnih elemenata, ručnih javljača, signalnih uređaja te povezivanje svih komponenti na centralu vatrodojave ili podcentralu, ovisno o rješenju projekta. U sklopu radova izvodi se spajanje, programiranje i parametriranje sustava, izrada potrebnih veza prema drugim tehničkim sustavima ako su predviđene (poput odimljavanja ili protupožarnih vrata), kao i funkcionalno ispitivanje svih elemenata. U cijenu su uključeni svi pripremni i završni radovi, pomoćni materijal, završna obrada te izrada pripadajuće tehničke dokumentacije i atesta, čime se osigurava potpuno funkcionalan i certificiran sustav vatrodojave spreman za tehnički pregled.</t>
  </si>
  <si>
    <t>Dobava, doprema i ugradnja kompletnog sustava mehaničkog odimljavanja koji se sastoji od dva ventilatora promjera 300 mm, izvedenog u skladu s projektnom dokumentacijom i važećim propisima zaštite od požara. Sustav uključuje postavljanje ventilatora za odvod dima i topline odgovarajućeg kapaciteta, njihovo sidrenje i povezivanje na instalacijsku mrežu, izradu i ugradnju potrebnih kanala, usisnih i ispuhnih elemenata te svih pripadajućih spojnih i brtvenih komponenti. U sklopu radova izvodi se električno napajanje i upravljanje ventilatorima, uključujući kabliranje, zaštitne sklopke, upravljački ormarić i povezivanje s postojećim ili novim sustavom dojave požara radi automatskog aktiviranja. U cijenu su uključeni svi pripremni i završni radovi, proboji, brtvljenje, montažni materijal, završna obrada te funkcionalno ispitivanje sustava nakon ugradnje, čime se osigurava potpuno operativan sustav odimljavanja spreman za tehnički pregled.</t>
  </si>
  <si>
    <t>Izrada vatrodojave</t>
  </si>
  <si>
    <t>Sustav odimljavanja</t>
  </si>
  <si>
    <t>Obračunato paušalno za slijedeći broj potrošača:</t>
  </si>
  <si>
    <t>1. rasvjetna tijela 5 kom (fluorescentne cijevi 100cm)</t>
  </si>
  <si>
    <t>2. ventilatrori odimljavanja 2 kom</t>
  </si>
  <si>
    <t>3. vatrodojavna centrala 1 kom</t>
  </si>
  <si>
    <t>4. utičnica 1 kom</t>
  </si>
  <si>
    <t>Stavka obuhvaća provlačenje svih potrebnih vodiča kroz prethodno ugrađene instalacijske cijevi i kanale, njihovo spajanje u razvodnim kutijama te povezivanje s razvodnim ormarom prema projektnim shemama. U sklopu ove faze ugrađuju se i montiraju svi završni elementi elektroinstalacija, uključujući utičnice, prekidače, tipkala, priključnice, rasvjetna tijela, senzore i ostalu predviđenu opremu. Radovi uključuju ispravno označavanje vodiča, izradu spojeva, montažu završnih maski i kućišta te funkcionalno ispitivanje svih instaliranih uređaja. U cijenu su uključeni svi potrebni materijali, sitni pribor, završna podešavanja i provjera ispravnosti sustava, čime se osigurava potpuno funkcionalna elektroinstalacija spremna za uporabu, u skladu s projektnom dokumentacijom i važećim tehničkim propisima a u skladu s instalacijom I faze.</t>
  </si>
  <si>
    <t>Ulazna vrata</t>
  </si>
  <si>
    <t>TROŠKOVNIK GRAĐEVINSKO-OBRTNIČKIH I INSTALATERSKIH RADOVA</t>
  </si>
  <si>
    <t>1. Obračun se vrši prema dimenzijama iz projekta. Iskazane količine u troškovniku proizlaze iz dimenzija prikazanih u nacrtima i prilozima.</t>
  </si>
  <si>
    <t>2. Radove predviđene ovim troškovnikom potrebno je izvesti u skladu s "Općim tehničkim uvjetima za radove na cestama", ako nije drugačije navedeno u stavci, kao i prema važećim propisima i pravilnicima.</t>
  </si>
  <si>
    <t>3. U zoni zahvata gdje se utvrdi postojanje instalacija, izvođač je obvezan u prisustvu nadzornog inženjera izvršiti iskapanja radi utvrđivanja stvarnog položaja i dubine postojećih instalacija i energetskih kabela, uključivo i zatrpavanje rova po utvrđivanju položaja instalacija. Navedeni radovi obračunavaju se u skladu s jediničnim cijenama iz odgovarajućih stavaka ovog troškovnika.</t>
  </si>
  <si>
    <t>4. U svim stavkama koje uključuju odvoz viška materijala na odlagalište, jedinične cijene moraju uključivati sve  troškove deponiranja, uključujući utovar, istovar, razastiranje i planiranje. Izvođač je dužan u potpunosti osigurati prijevoz na samom gradilištu i na javnim prometnim površinama. Jediničnom je cijenom obuhvaćen i pronalazak odlagališta (uz odobrenje Nadzornog inženjera), projekt uređenja odlagališta sa svim potrebnim suglasnostima kao i samo uređenje odlagališta.</t>
  </si>
  <si>
    <t xml:space="preserve">5. Izvoditelj je dužan održavati gradilište za vrijeme izvođenja radova (vertikalne i horizontalne signalizacije,  privremene regulacije i svega ostalog što je u funkciji sigurnog odvijanja prometa). </t>
  </si>
  <si>
    <t>6. Troškove vezane za organizaciju gradilišta, privremenu regulaciju prometa za vrijeme izvođenja radova, čišćenje gradilišta nakon završetka radova i slično, snosi izvoditelj radova i za te troškove nema pravo tražiti posebnu nadoknadu.</t>
  </si>
  <si>
    <t>7. Ukoliko se tijekom izvođenja radova pojave radovi koji nisu obuhvaćeni ovim troškovnikom, isti se mogu izvesti samo uz odobrenje projektanta, nadzornog inženjera i investitora.</t>
  </si>
  <si>
    <t>8. Izvoditelj  je dužan pri sastavljanju ponude obići buduće gradilište, te za jedinične mjere ponuditi cijene koje obuhvaćaju potpun i konačan opis rada.</t>
  </si>
  <si>
    <t>LIČIČAČKI RADOVI</t>
  </si>
  <si>
    <t>INVESTITOR : LEĆ d.o.o., Obala Juričev Ive Cota 9, Vodice, OIB: 79331181937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</si>
</sst>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1]"/>
    <numFmt numFmtId="165" formatCode="#,##0.00_ ;[Red]\-#,##0.00\ "/>
  </numFmts>
  <fonts count="38">
    <font>
      <sz val="10"/>
      <color theme="1"/>
      <name val="Arial"/>
      <charset val="134"/>
      <scheme val="minor"/>
    </font>
    <font>
      <sz val="11"/>
      <color theme="1"/>
      <name val="Arial"/>
      <family val="2"/>
      <charset val="238"/>
      <scheme val="minor"/>
    </font>
    <font>
      <sz val="11"/>
      <color theme="1"/>
      <name val="Arial"/>
      <family val="2"/>
      <charset val="238"/>
      <scheme val="minor"/>
    </font>
    <font>
      <sz val="22"/>
      <color theme="1" tint="0.34998626667073579"/>
      <name val="Impact"/>
      <family val="2"/>
      <charset val="238"/>
      <scheme val="major"/>
    </font>
    <font>
      <sz val="10"/>
      <color theme="1"/>
      <name val="Arial"/>
      <family val="2"/>
      <charset val="238"/>
      <scheme val="minor"/>
    </font>
    <font>
      <b/>
      <sz val="14"/>
      <color theme="1"/>
      <name val="Arial"/>
      <family val="2"/>
      <charset val="238"/>
      <scheme val="minor"/>
    </font>
    <font>
      <sz val="14"/>
      <color theme="1"/>
      <name val="Arial"/>
      <family val="2"/>
      <charset val="238"/>
      <scheme val="minor"/>
    </font>
    <font>
      <sz val="12"/>
      <color theme="1"/>
      <name val="Arial"/>
      <family val="2"/>
      <charset val="238"/>
      <scheme val="minor"/>
    </font>
    <font>
      <sz val="11"/>
      <color theme="1"/>
      <name val="Arial"/>
      <family val="2"/>
      <charset val="238"/>
      <scheme val="minor"/>
    </font>
    <font>
      <b/>
      <sz val="18"/>
      <color theme="1" tint="4.9989318521683403E-2"/>
      <name val="Arial"/>
      <family val="2"/>
      <charset val="238"/>
      <scheme val="minor"/>
    </font>
    <font>
      <sz val="10"/>
      <name val="Arial"/>
      <family val="2"/>
      <charset val="238"/>
      <scheme val="minor"/>
    </font>
    <font>
      <b/>
      <sz val="14"/>
      <name val="Arial"/>
      <family val="2"/>
      <charset val="238"/>
      <scheme val="minor"/>
    </font>
    <font>
      <b/>
      <sz val="11"/>
      <name val="Arial"/>
      <family val="2"/>
      <charset val="238"/>
      <scheme val="minor"/>
    </font>
    <font>
      <b/>
      <sz val="12"/>
      <name val="Arial"/>
      <family val="2"/>
      <charset val="238"/>
      <scheme val="minor"/>
    </font>
    <font>
      <sz val="11"/>
      <name val="Arial"/>
      <family val="2"/>
      <charset val="238"/>
      <scheme val="minor"/>
    </font>
    <font>
      <sz val="14"/>
      <name val="Arial"/>
      <family val="2"/>
      <charset val="238"/>
      <scheme val="minor"/>
    </font>
    <font>
      <sz val="12"/>
      <name val="Arial"/>
      <family val="2"/>
      <charset val="238"/>
      <scheme val="minor"/>
    </font>
    <font>
      <b/>
      <i/>
      <sz val="11"/>
      <name val="Arial"/>
      <family val="2"/>
      <charset val="238"/>
      <scheme val="minor"/>
    </font>
    <font>
      <b/>
      <sz val="14"/>
      <name val="Calibri"/>
      <family val="2"/>
    </font>
    <font>
      <sz val="14"/>
      <name val="Calibri"/>
      <family val="2"/>
    </font>
    <font>
      <sz val="10"/>
      <name val="Calibri"/>
      <family val="2"/>
    </font>
    <font>
      <sz val="11"/>
      <name val="Calibri"/>
      <family val="2"/>
    </font>
    <font>
      <b/>
      <sz val="11"/>
      <name val="Calibri"/>
      <family val="2"/>
    </font>
    <font>
      <i/>
      <sz val="11"/>
      <name val="Calibri"/>
      <family val="2"/>
    </font>
    <font>
      <b/>
      <vertAlign val="superscript"/>
      <sz val="11"/>
      <name val="Calibri"/>
      <family val="2"/>
    </font>
    <font>
      <b/>
      <i/>
      <sz val="11"/>
      <name val="Calibri"/>
      <family val="2"/>
    </font>
    <font>
      <sz val="9"/>
      <name val="Calibri"/>
      <family val="2"/>
    </font>
    <font>
      <b/>
      <sz val="11"/>
      <color theme="1"/>
      <name val="Calibri"/>
      <family val="2"/>
    </font>
    <font>
      <sz val="11"/>
      <color theme="1"/>
      <name val="Calibri"/>
      <family val="2"/>
    </font>
    <font>
      <i/>
      <sz val="10"/>
      <name val="Calibri"/>
      <family val="2"/>
    </font>
    <font>
      <sz val="10"/>
      <color theme="1"/>
      <name val="Calibri"/>
      <family val="2"/>
    </font>
    <font>
      <sz val="10"/>
      <color theme="1"/>
      <name val="Arial"/>
      <family val="2"/>
      <scheme val="minor"/>
    </font>
    <font>
      <sz val="12"/>
      <name val="Calibri"/>
      <family val="2"/>
    </font>
    <font>
      <b/>
      <sz val="12"/>
      <name val="Calibri"/>
      <family val="2"/>
    </font>
    <font>
      <b/>
      <sz val="16"/>
      <name val="Calibri"/>
      <family val="2"/>
    </font>
    <font>
      <sz val="16"/>
      <name val="Calibri"/>
      <family val="2"/>
    </font>
    <font>
      <b/>
      <sz val="26"/>
      <color rgb="FFFF0000"/>
      <name val="Arial"/>
      <family val="2"/>
      <scheme val="minor"/>
    </font>
    <font>
      <b/>
      <sz val="12"/>
      <color theme="1" tint="4.9989318521683403E-2"/>
      <name val="Arial"/>
      <family val="2"/>
      <charset val="238"/>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3" fillId="0" borderId="0" applyNumberFormat="0" applyFill="0" applyBorder="0" applyProtection="0">
      <alignment vertical="center"/>
    </xf>
  </cellStyleXfs>
  <cellXfs count="182">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11" fillId="0" borderId="0" xfId="1" applyFont="1" applyFill="1">
      <alignment vertical="center"/>
    </xf>
    <xf numFmtId="0" fontId="11"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10" fillId="0" borderId="0" xfId="0" applyFont="1"/>
    <xf numFmtId="0" fontId="15" fillId="0" borderId="0" xfId="0" applyFont="1"/>
    <xf numFmtId="0" fontId="18" fillId="0" borderId="0" xfId="1" applyFont="1" applyFill="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xf numFmtId="0" fontId="22" fillId="0" borderId="0" xfId="0" applyFont="1" applyAlignment="1">
      <alignment horizontal="center" vertical="center" wrapText="1"/>
    </xf>
    <xf numFmtId="2" fontId="22" fillId="0" borderId="0" xfId="0" applyNumberFormat="1"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2" fontId="21" fillId="0" borderId="0" xfId="0" applyNumberFormat="1" applyFont="1" applyAlignment="1">
      <alignment vertical="center"/>
    </xf>
    <xf numFmtId="2" fontId="25" fillId="0" borderId="0" xfId="0" applyNumberFormat="1" applyFont="1" applyAlignment="1">
      <alignment horizontal="center" vertical="center"/>
    </xf>
    <xf numFmtId="2" fontId="21" fillId="0" borderId="0" xfId="0" applyNumberFormat="1" applyFont="1" applyAlignment="1">
      <alignment horizontal="center" vertical="center"/>
    </xf>
    <xf numFmtId="0" fontId="21" fillId="0" borderId="0" xfId="0" applyFont="1" applyAlignment="1">
      <alignment vertical="center" wrapText="1"/>
    </xf>
    <xf numFmtId="0" fontId="19" fillId="0" borderId="0" xfId="0" applyFont="1"/>
    <xf numFmtId="0" fontId="23" fillId="0" borderId="0" xfId="0" applyFont="1" applyAlignment="1">
      <alignment horizontal="left" vertical="center"/>
    </xf>
    <xf numFmtId="0" fontId="22" fillId="0" borderId="0" xfId="0" applyFont="1" applyAlignment="1">
      <alignment vertical="center" wrapText="1"/>
    </xf>
    <xf numFmtId="2" fontId="21" fillId="0" borderId="0" xfId="0" applyNumberFormat="1" applyFont="1" applyAlignment="1">
      <alignment vertical="center" wrapText="1"/>
    </xf>
    <xf numFmtId="0" fontId="18" fillId="0" borderId="0" xfId="1" applyFont="1" applyFill="1" applyAlignment="1">
      <alignment vertical="top"/>
    </xf>
    <xf numFmtId="0" fontId="18" fillId="0" borderId="0" xfId="0" applyFont="1" applyAlignment="1">
      <alignment vertical="top"/>
    </xf>
    <xf numFmtId="0" fontId="19" fillId="0" borderId="0" xfId="0" applyFont="1" applyAlignment="1">
      <alignment vertical="top"/>
    </xf>
    <xf numFmtId="0" fontId="20" fillId="0" borderId="0" xfId="0" applyFont="1" applyAlignment="1">
      <alignment vertical="top"/>
    </xf>
    <xf numFmtId="0" fontId="22" fillId="0" borderId="0" xfId="0" applyFont="1" applyAlignment="1">
      <alignment horizontal="center" vertical="top" wrapText="1"/>
    </xf>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left" vertical="top"/>
    </xf>
    <xf numFmtId="0" fontId="21" fillId="0" borderId="0" xfId="0" applyFont="1" applyAlignment="1">
      <alignment horizontal="left" vertical="top" wrapText="1"/>
    </xf>
    <xf numFmtId="0" fontId="23" fillId="0" borderId="0" xfId="0" applyFont="1" applyAlignment="1">
      <alignment horizontal="left" vertical="top" wrapText="1"/>
    </xf>
    <xf numFmtId="0" fontId="21" fillId="0" borderId="0" xfId="0" applyFont="1" applyAlignment="1">
      <alignment vertical="top" wrapText="1"/>
    </xf>
    <xf numFmtId="0" fontId="14" fillId="0" borderId="0" xfId="0" applyFont="1"/>
    <xf numFmtId="2" fontId="20" fillId="0" borderId="0" xfId="0" applyNumberFormat="1" applyFont="1"/>
    <xf numFmtId="0" fontId="21" fillId="0" borderId="0" xfId="0" applyFont="1"/>
    <xf numFmtId="2" fontId="21" fillId="0" borderId="0" xfId="0" applyNumberFormat="1" applyFont="1"/>
    <xf numFmtId="0" fontId="22" fillId="0" borderId="0" xfId="0" applyFont="1" applyAlignment="1">
      <alignment horizontal="center"/>
    </xf>
    <xf numFmtId="2" fontId="25" fillId="0" borderId="0" xfId="0" applyNumberFormat="1" applyFont="1" applyAlignment="1">
      <alignment horizontal="center"/>
    </xf>
    <xf numFmtId="0" fontId="22" fillId="0" borderId="0" xfId="0" applyFont="1" applyAlignment="1">
      <alignment vertical="top" wrapText="1"/>
    </xf>
    <xf numFmtId="0" fontId="23" fillId="0" borderId="0" xfId="0" applyFont="1" applyAlignment="1">
      <alignment horizontal="left" vertical="top"/>
    </xf>
    <xf numFmtId="0" fontId="25" fillId="0" borderId="0" xfId="0" applyFont="1" applyAlignment="1">
      <alignment horizontal="left" vertical="top"/>
    </xf>
    <xf numFmtId="0" fontId="22" fillId="0" borderId="0" xfId="0" applyFont="1" applyAlignment="1">
      <alignment horizontal="left" vertical="top"/>
    </xf>
    <xf numFmtId="0" fontId="27" fillId="0" borderId="0" xfId="0" applyFont="1" applyAlignment="1">
      <alignment vertical="top"/>
    </xf>
    <xf numFmtId="0" fontId="22" fillId="0" borderId="0" xfId="1" applyFont="1" applyFill="1" applyAlignment="1">
      <alignment vertical="top"/>
    </xf>
    <xf numFmtId="0" fontId="22" fillId="0" borderId="0" xfId="1" applyFont="1" applyFill="1">
      <alignment vertical="center"/>
    </xf>
    <xf numFmtId="2" fontId="22" fillId="0" borderId="0" xfId="1" applyNumberFormat="1" applyFont="1" applyFill="1" applyAlignment="1">
      <alignment horizontal="center" vertical="center"/>
    </xf>
    <xf numFmtId="164" fontId="10" fillId="0" borderId="0" xfId="0" applyNumberFormat="1" applyFont="1"/>
    <xf numFmtId="164" fontId="14" fillId="0" borderId="0" xfId="0" applyNumberFormat="1" applyFont="1"/>
    <xf numFmtId="0" fontId="13" fillId="0" borderId="0" xfId="1" applyFont="1" applyFill="1">
      <alignment vertical="center"/>
    </xf>
    <xf numFmtId="0" fontId="16" fillId="0" borderId="0" xfId="0" applyFont="1"/>
    <xf numFmtId="164" fontId="15" fillId="0" borderId="0" xfId="0" applyNumberFormat="1" applyFont="1" applyAlignment="1">
      <alignment horizontal="center" vertical="center"/>
    </xf>
    <xf numFmtId="0" fontId="15" fillId="0" borderId="0" xfId="0" applyFont="1" applyAlignment="1">
      <alignment horizontal="left"/>
    </xf>
    <xf numFmtId="164" fontId="15" fillId="0" borderId="0" xfId="0" applyNumberFormat="1" applyFont="1" applyAlignment="1">
      <alignment horizontal="center"/>
    </xf>
    <xf numFmtId="0" fontId="15" fillId="0" borderId="4" xfId="0" applyFont="1" applyBorder="1"/>
    <xf numFmtId="0" fontId="10" fillId="0" borderId="4" xfId="0" applyFont="1" applyBorder="1"/>
    <xf numFmtId="164" fontId="15" fillId="0" borderId="4" xfId="0" applyNumberFormat="1" applyFont="1" applyBorder="1" applyAlignment="1">
      <alignment horizontal="center"/>
    </xf>
    <xf numFmtId="0" fontId="14" fillId="0" borderId="5" xfId="0" applyFont="1" applyBorder="1"/>
    <xf numFmtId="0" fontId="14" fillId="0" borderId="6" xfId="0" applyFont="1" applyBorder="1"/>
    <xf numFmtId="0" fontId="25" fillId="0" borderId="0" xfId="0" applyFont="1" applyAlignment="1">
      <alignment horizontal="left" vertical="center"/>
    </xf>
    <xf numFmtId="0" fontId="28" fillId="0" borderId="0" xfId="0" applyFont="1" applyAlignment="1">
      <alignment horizontal="center" vertical="center" wrapText="1"/>
    </xf>
    <xf numFmtId="2" fontId="18" fillId="0" borderId="0" xfId="1" applyNumberFormat="1" applyFont="1" applyFill="1" applyAlignment="1">
      <alignment horizontal="center" vertical="center"/>
    </xf>
    <xf numFmtId="0" fontId="20" fillId="0" borderId="0" xfId="0" applyFont="1" applyAlignment="1">
      <alignment wrapText="1"/>
    </xf>
    <xf numFmtId="0" fontId="22"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center" vertical="top" wrapText="1"/>
    </xf>
    <xf numFmtId="165" fontId="32" fillId="0" borderId="0" xfId="0" applyNumberFormat="1" applyFont="1" applyAlignment="1">
      <alignment horizontal="justify" vertical="top"/>
    </xf>
    <xf numFmtId="0" fontId="32" fillId="0" borderId="0" xfId="0" applyFont="1"/>
    <xf numFmtId="0" fontId="33" fillId="0" borderId="0" xfId="0" applyFont="1"/>
    <xf numFmtId="4" fontId="20" fillId="0" borderId="0" xfId="0" applyNumberFormat="1" applyFont="1"/>
    <xf numFmtId="4" fontId="22" fillId="0" borderId="0" xfId="0" applyNumberFormat="1" applyFont="1" applyAlignment="1">
      <alignment horizontal="center" vertical="center" wrapText="1"/>
    </xf>
    <xf numFmtId="4" fontId="21" fillId="0" borderId="0" xfId="0" applyNumberFormat="1" applyFont="1"/>
    <xf numFmtId="4" fontId="21" fillId="0" borderId="0" xfId="0" applyNumberFormat="1" applyFont="1" applyAlignment="1">
      <alignment horizontal="center"/>
    </xf>
    <xf numFmtId="4" fontId="19" fillId="0" borderId="0" xfId="0" applyNumberFormat="1" applyFont="1"/>
    <xf numFmtId="4" fontId="18" fillId="0" borderId="0" xfId="1" applyNumberFormat="1" applyFont="1" applyFill="1">
      <alignment vertical="center"/>
    </xf>
    <xf numFmtId="4" fontId="20" fillId="0" borderId="0" xfId="0" applyNumberFormat="1" applyFont="1" applyAlignment="1">
      <alignment vertical="center"/>
    </xf>
    <xf numFmtId="4" fontId="21" fillId="0" borderId="0" xfId="0" applyNumberFormat="1" applyFont="1" applyAlignment="1">
      <alignment vertical="center"/>
    </xf>
    <xf numFmtId="4" fontId="25" fillId="0" borderId="0" xfId="0" applyNumberFormat="1" applyFont="1" applyAlignment="1">
      <alignment horizontal="center" vertical="center"/>
    </xf>
    <xf numFmtId="4" fontId="21" fillId="0" borderId="0" xfId="0" applyNumberFormat="1" applyFont="1" applyAlignment="1">
      <alignment horizontal="center" vertical="center"/>
    </xf>
    <xf numFmtId="4" fontId="25" fillId="0" borderId="0" xfId="0" applyNumberFormat="1" applyFont="1" applyAlignment="1">
      <alignment horizontal="center"/>
    </xf>
    <xf numFmtId="4" fontId="22" fillId="0" borderId="0" xfId="0" applyNumberFormat="1" applyFont="1" applyAlignment="1">
      <alignment vertical="center"/>
    </xf>
    <xf numFmtId="4" fontId="22" fillId="0" borderId="0" xfId="1" applyNumberFormat="1" applyFont="1" applyFill="1">
      <alignment vertical="center"/>
    </xf>
    <xf numFmtId="0" fontId="18" fillId="0" borderId="0" xfId="0" applyFont="1"/>
    <xf numFmtId="4" fontId="18" fillId="0" borderId="0" xfId="0" applyNumberFormat="1" applyFont="1"/>
    <xf numFmtId="4" fontId="18" fillId="0" borderId="0" xfId="0" applyNumberFormat="1" applyFont="1" applyAlignment="1">
      <alignment vertical="center"/>
    </xf>
    <xf numFmtId="4" fontId="19" fillId="0" borderId="0" xfId="0" applyNumberFormat="1" applyFont="1" applyAlignment="1">
      <alignment vertical="center"/>
    </xf>
    <xf numFmtId="4" fontId="21" fillId="0" borderId="0" xfId="0" applyNumberFormat="1" applyFont="1" applyAlignment="1">
      <alignment vertical="center" wrapText="1"/>
    </xf>
    <xf numFmtId="4" fontId="22" fillId="0" borderId="0" xfId="0" applyNumberFormat="1" applyFont="1" applyAlignment="1">
      <alignment horizontal="center" vertical="center"/>
    </xf>
    <xf numFmtId="4" fontId="27" fillId="0" borderId="0" xfId="0" applyNumberFormat="1" applyFont="1" applyAlignment="1">
      <alignment vertical="center"/>
    </xf>
    <xf numFmtId="4" fontId="30" fillId="0" borderId="0" xfId="0" applyNumberFormat="1" applyFont="1" applyAlignment="1">
      <alignment horizontal="center" vertical="center"/>
    </xf>
    <xf numFmtId="4" fontId="28" fillId="0" borderId="0" xfId="0" applyNumberFormat="1" applyFont="1" applyAlignment="1">
      <alignment vertical="center"/>
    </xf>
    <xf numFmtId="4" fontId="21" fillId="0" borderId="0" xfId="0" applyNumberFormat="1" applyFont="1" applyAlignment="1">
      <alignment horizontal="center" vertical="center" wrapText="1"/>
    </xf>
    <xf numFmtId="4" fontId="29" fillId="0" borderId="0" xfId="0" applyNumberFormat="1" applyFont="1" applyAlignment="1">
      <alignment vertical="center"/>
    </xf>
    <xf numFmtId="4" fontId="23" fillId="0" borderId="0" xfId="0" applyNumberFormat="1" applyFont="1" applyAlignment="1">
      <alignment vertical="center"/>
    </xf>
    <xf numFmtId="4" fontId="34" fillId="0" borderId="0" xfId="1" applyNumberFormat="1" applyFont="1" applyFill="1">
      <alignment vertical="center"/>
    </xf>
    <xf numFmtId="4" fontId="34" fillId="0" borderId="0" xfId="0" applyNumberFormat="1" applyFont="1" applyAlignment="1">
      <alignment vertical="center"/>
    </xf>
    <xf numFmtId="4" fontId="35" fillId="0" borderId="0" xfId="0" applyNumberFormat="1" applyFont="1" applyAlignment="1">
      <alignment vertical="center"/>
    </xf>
    <xf numFmtId="4" fontId="34" fillId="0" borderId="0" xfId="1" applyNumberFormat="1" applyFont="1" applyFill="1" applyAlignment="1">
      <alignment horizontal="center" vertical="center"/>
    </xf>
    <xf numFmtId="3" fontId="18" fillId="0" borderId="0" xfId="1" applyNumberFormat="1" applyFont="1" applyFill="1">
      <alignment vertical="center"/>
    </xf>
    <xf numFmtId="3" fontId="18" fillId="0" borderId="0" xfId="1" applyNumberFormat="1" applyFont="1" applyFill="1" applyAlignment="1">
      <alignment vertical="top"/>
    </xf>
    <xf numFmtId="3" fontId="18" fillId="0" borderId="0" xfId="0" applyNumberFormat="1" applyFont="1" applyAlignment="1">
      <alignment vertical="top"/>
    </xf>
    <xf numFmtId="3" fontId="19" fillId="0" borderId="0" xfId="0" applyNumberFormat="1" applyFont="1" applyAlignment="1">
      <alignment vertical="top"/>
    </xf>
    <xf numFmtId="3" fontId="19" fillId="0" borderId="0" xfId="0" applyNumberFormat="1" applyFont="1" applyAlignment="1">
      <alignment vertical="center"/>
    </xf>
    <xf numFmtId="3" fontId="20" fillId="0" borderId="0" xfId="0" applyNumberFormat="1" applyFont="1"/>
    <xf numFmtId="3" fontId="21" fillId="0" borderId="0" xfId="0" applyNumberFormat="1" applyFont="1" applyAlignment="1">
      <alignment vertical="center"/>
    </xf>
    <xf numFmtId="3" fontId="21" fillId="0" borderId="0" xfId="0" applyNumberFormat="1" applyFont="1" applyAlignment="1">
      <alignment vertical="top"/>
    </xf>
    <xf numFmtId="3" fontId="22" fillId="0" borderId="0" xfId="0" applyNumberFormat="1" applyFont="1" applyAlignment="1">
      <alignment horizontal="center" vertical="center"/>
    </xf>
    <xf numFmtId="3" fontId="22" fillId="0" borderId="0" xfId="0" applyNumberFormat="1" applyFont="1" applyAlignment="1">
      <alignment vertical="top"/>
    </xf>
    <xf numFmtId="3" fontId="21" fillId="0" borderId="0" xfId="0" applyNumberFormat="1" applyFont="1" applyAlignment="1">
      <alignment vertical="top" wrapText="1"/>
    </xf>
    <xf numFmtId="3" fontId="22" fillId="0" borderId="0" xfId="0" applyNumberFormat="1" applyFont="1" applyAlignment="1">
      <alignment vertical="center" wrapText="1"/>
    </xf>
    <xf numFmtId="3" fontId="26" fillId="0" borderId="0" xfId="0" applyNumberFormat="1" applyFont="1" applyAlignment="1">
      <alignment vertical="top"/>
    </xf>
    <xf numFmtId="3" fontId="22" fillId="0" borderId="0" xfId="0" applyNumberFormat="1" applyFont="1" applyAlignment="1">
      <alignment vertical="top" wrapText="1"/>
    </xf>
    <xf numFmtId="3" fontId="20" fillId="0" borderId="0" xfId="0" applyNumberFormat="1" applyFont="1" applyAlignment="1">
      <alignment vertical="top"/>
    </xf>
    <xf numFmtId="4" fontId="22" fillId="0" borderId="0" xfId="0" applyNumberFormat="1" applyFont="1" applyAlignment="1">
      <alignment vertical="center" wrapText="1"/>
    </xf>
    <xf numFmtId="0" fontId="9" fillId="0" borderId="0" xfId="1" applyFont="1" applyAlignment="1">
      <alignment horizontal="center" wrapText="1"/>
    </xf>
    <xf numFmtId="0" fontId="37" fillId="0" borderId="0" xfId="1" applyFont="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36" fillId="0" borderId="0" xfId="0" applyFont="1" applyAlignment="1">
      <alignment horizontal="center"/>
    </xf>
    <xf numFmtId="4" fontId="26" fillId="0" borderId="1" xfId="0" applyNumberFormat="1" applyFont="1" applyBorder="1" applyAlignment="1">
      <alignment horizontal="center" vertical="center" wrapText="1"/>
    </xf>
    <xf numFmtId="4" fontId="26" fillId="0" borderId="2" xfId="0" applyNumberFormat="1" applyFont="1" applyBorder="1" applyAlignment="1">
      <alignment horizontal="center" vertical="center" wrapText="1"/>
    </xf>
    <xf numFmtId="4" fontId="26" fillId="0" borderId="3" xfId="0" applyNumberFormat="1" applyFont="1" applyBorder="1" applyAlignment="1">
      <alignment horizontal="center" vertical="center" wrapText="1"/>
    </xf>
    <xf numFmtId="0" fontId="21"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top"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4" fontId="21" fillId="0" borderId="1"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vertical="top" wrapText="1"/>
    </xf>
    <xf numFmtId="0" fontId="22" fillId="0" borderId="0" xfId="0" applyFont="1" applyAlignment="1">
      <alignment horizontal="left" vertical="top" wrapText="1"/>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0" xfId="0" applyFont="1" applyAlignment="1">
      <alignment horizontal="left" vertical="top"/>
    </xf>
    <xf numFmtId="4" fontId="28" fillId="0" borderId="0" xfId="0" applyNumberFormat="1" applyFont="1" applyAlignment="1">
      <alignment vertical="center" wrapText="1"/>
    </xf>
    <xf numFmtId="4" fontId="28" fillId="0" borderId="0" xfId="0" applyNumberFormat="1" applyFont="1" applyAlignment="1">
      <alignment horizontal="left" vertical="top" wrapText="1"/>
    </xf>
    <xf numFmtId="2" fontId="21" fillId="0" borderId="1"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2" fontId="21" fillId="0" borderId="3" xfId="0" applyNumberFormat="1" applyFont="1" applyBorder="1" applyAlignment="1">
      <alignment horizontal="center" vertical="center" wrapText="1"/>
    </xf>
    <xf numFmtId="0" fontId="28" fillId="0" borderId="0" xfId="0" applyFont="1" applyAlignment="1">
      <alignment horizontal="left" vertical="top" wrapText="1"/>
    </xf>
    <xf numFmtId="3" fontId="21" fillId="0" borderId="1"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3" fontId="21" fillId="0" borderId="3" xfId="0" applyNumberFormat="1" applyFont="1" applyBorder="1" applyAlignment="1">
      <alignment horizontal="center" vertical="center" wrapText="1"/>
    </xf>
    <xf numFmtId="3" fontId="21" fillId="0" borderId="1" xfId="0" applyNumberFormat="1" applyFont="1" applyBorder="1" applyAlignment="1">
      <alignment horizontal="center" vertical="top" wrapText="1"/>
    </xf>
    <xf numFmtId="3"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3" fontId="20" fillId="0" borderId="0" xfId="0" applyNumberFormat="1" applyFont="1" applyAlignment="1">
      <alignment horizontal="left" vertical="top" wrapText="1"/>
    </xf>
    <xf numFmtId="3" fontId="26" fillId="0" borderId="0" xfId="0" applyNumberFormat="1" applyFont="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center" vertical="top" wrapText="1"/>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164" fontId="12" fillId="0" borderId="6" xfId="0" applyNumberFormat="1" applyFont="1" applyBorder="1" applyAlignment="1">
      <alignment horizontal="center" vertical="center"/>
    </xf>
    <xf numFmtId="164" fontId="12" fillId="0" borderId="8" xfId="0" applyNumberFormat="1" applyFont="1" applyBorder="1" applyAlignment="1">
      <alignment horizontal="center" vertical="center"/>
    </xf>
    <xf numFmtId="164" fontId="12" fillId="0" borderId="5" xfId="0" applyNumberFormat="1" applyFont="1" applyBorder="1" applyAlignment="1">
      <alignment horizontal="center" vertical="center"/>
    </xf>
    <xf numFmtId="164" fontId="12" fillId="0" borderId="10" xfId="0" applyNumberFormat="1" applyFont="1" applyBorder="1" applyAlignment="1">
      <alignment horizontal="center" vertical="center"/>
    </xf>
    <xf numFmtId="164" fontId="12" fillId="0" borderId="0" xfId="0" applyNumberFormat="1" applyFont="1" applyAlignment="1">
      <alignment horizontal="center" vertical="center"/>
    </xf>
    <xf numFmtId="0" fontId="14" fillId="0" borderId="0" xfId="0" applyFont="1" applyAlignment="1">
      <alignment horizontal="left"/>
    </xf>
    <xf numFmtId="0" fontId="12" fillId="0" borderId="0" xfId="1" applyFont="1" applyFill="1" applyAlignment="1">
      <alignment horizontal="left" vertical="center"/>
    </xf>
    <xf numFmtId="0" fontId="12" fillId="0" borderId="0" xfId="0" applyFont="1" applyAlignment="1">
      <alignment horizontal="left" vertical="center"/>
    </xf>
    <xf numFmtId="164" fontId="14" fillId="0" borderId="0" xfId="0" applyNumberFormat="1" applyFont="1" applyAlignment="1">
      <alignment horizontal="center"/>
    </xf>
    <xf numFmtId="0" fontId="12" fillId="0" borderId="5" xfId="0" applyFont="1" applyBorder="1" applyAlignment="1">
      <alignment horizontal="left" vertical="center"/>
    </xf>
  </cellXfs>
  <cellStyles count="2">
    <cellStyle name="Naslov" xfId="1" builtinId="15"/>
    <cellStyle name="Normalno" xfId="0" builtinId="0"/>
  </cellStyles>
  <dxfs count="6">
    <dxf>
      <font>
        <b/>
        <i/>
        <color theme="0"/>
      </font>
      <fill>
        <patternFill patternType="solid">
          <bgColor theme="0"/>
        </patternFill>
      </fill>
      <border>
        <left/>
        <right/>
        <top/>
        <bottom/>
        <vertical/>
        <horizontal/>
      </border>
    </dxf>
    <dxf>
      <font>
        <b/>
        <i/>
        <color theme="0"/>
      </font>
      <fill>
        <patternFill patternType="solid">
          <bgColor theme="0"/>
        </patternFill>
      </fill>
      <border>
        <left/>
        <right/>
        <top/>
        <bottom/>
        <vertical/>
        <horizontal/>
      </border>
    </dxf>
    <dxf>
      <font>
        <b/>
        <i val="0"/>
        <color theme="0"/>
      </font>
      <fill>
        <patternFill patternType="solid">
          <bgColor theme="0"/>
        </patternFill>
      </fill>
      <border>
        <left/>
        <right/>
        <top/>
        <bottom/>
        <vertical/>
        <horizontal/>
      </border>
    </dxf>
    <dxf>
      <font>
        <b/>
        <i val="0"/>
        <color theme="1" tint="0.34998626667073579"/>
      </font>
      <fill>
        <patternFill patternType="solid">
          <bgColor theme="0"/>
        </patternFill>
      </fill>
      <border>
        <left/>
        <right/>
        <top style="thin">
          <color theme="0" tint="-0.14993743705557422"/>
        </top>
        <bottom style="thin">
          <color theme="0" tint="-0.14993743705557422"/>
        </bottom>
        <vertical/>
        <horizontal style="thin">
          <color theme="0" tint="-0.14993743705557422"/>
        </horizontal>
      </border>
    </dxf>
    <dxf>
      <font>
        <b/>
        <i val="0"/>
        <color theme="1" tint="0.34998626667073579"/>
      </font>
      <fill>
        <patternFill patternType="solid">
          <fgColor theme="1"/>
          <bgColor theme="0"/>
        </patternFill>
      </fill>
      <border>
        <left/>
        <right/>
        <top/>
        <bottom style="thin">
          <color theme="0" tint="-0.14993743705557422"/>
        </bottom>
        <vertical/>
        <horizontal style="thin">
          <color theme="0" tint="-0.14993743705557422"/>
        </horizontal>
      </border>
    </dxf>
    <dxf>
      <font>
        <b val="0"/>
        <i val="0"/>
        <color theme="1" tint="0.34998626667073579"/>
      </font>
      <fill>
        <patternFill patternType="solid">
          <bgColor theme="0"/>
        </patternFill>
      </fill>
      <border>
        <left/>
        <right/>
        <top style="thin">
          <color theme="0" tint="-0.14993743705557422"/>
        </top>
        <bottom style="thin">
          <color theme="0" tint="-0.14993743705557422"/>
        </bottom>
        <vertical/>
        <horizontal style="thin">
          <color theme="0" tint="-0.14993743705557422"/>
        </horizontal>
      </border>
    </dxf>
  </dxfs>
  <tableStyles count="1" defaultTableStyle="TableStyleMedium2" defaultPivotStyle="PivotStyleLight16">
    <tableStyle name="ConstructionBidSheet_table1" pivot="0" count="6" xr9:uid="{00000000-0011-0000-FFFF-FFFF00000000}">
      <tableStyleElement type="wholeTable" dxfId="5"/>
      <tableStyleElement type="headerRow" dxfId="4"/>
      <tableStyleElement type="totalRow" dxfId="3"/>
      <tableStyleElement type="lastColumn" dxfId="2"/>
      <tableStyleElement type="lastHeaderCell" dxfId="1"/>
      <tableStyleElement type="lastTotalCell" dxfId="0"/>
    </tableStyle>
  </tableStyles>
  <colors>
    <mruColors>
      <color rgb="FFCA1A0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showWhiteSpace="0" view="pageLayout" topLeftCell="A10" zoomScaleNormal="100" workbookViewId="0">
      <selection activeCell="A25" sqref="A25:I26"/>
    </sheetView>
  </sheetViews>
  <sheetFormatPr defaultRowHeight="12.75"/>
  <sheetData>
    <row r="1" spans="1:9">
      <c r="A1" s="1"/>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ht="18">
      <c r="A10" s="2"/>
      <c r="B10" s="3"/>
      <c r="C10" s="1"/>
      <c r="D10" s="1"/>
      <c r="E10" s="1"/>
      <c r="F10" s="1"/>
      <c r="G10" s="1"/>
      <c r="H10" s="1"/>
      <c r="I10" s="1"/>
    </row>
    <row r="11" spans="1:9" ht="14.25">
      <c r="A11" s="5"/>
      <c r="B11" s="5"/>
      <c r="C11" s="5"/>
      <c r="D11" s="5"/>
      <c r="E11" s="1"/>
      <c r="F11" s="1"/>
      <c r="G11" s="1"/>
      <c r="H11" s="1"/>
      <c r="I11" s="1"/>
    </row>
    <row r="12" spans="1:9" ht="14.25">
      <c r="A12" s="5"/>
      <c r="B12" s="5"/>
      <c r="C12" s="5"/>
      <c r="D12" s="5"/>
      <c r="E12" s="1"/>
      <c r="F12" s="1"/>
      <c r="G12" s="1"/>
      <c r="H12" s="1"/>
      <c r="I12" s="1"/>
    </row>
    <row r="13" spans="1:9" ht="14.25">
      <c r="A13" s="5"/>
      <c r="B13" s="5"/>
      <c r="C13" s="5"/>
      <c r="D13" s="5"/>
      <c r="E13" s="1"/>
      <c r="F13" s="1"/>
      <c r="G13" s="1"/>
      <c r="H13" s="1"/>
      <c r="I13" s="1"/>
    </row>
    <row r="14" spans="1:9" hidden="1">
      <c r="A14" s="1"/>
      <c r="B14" s="1"/>
      <c r="C14" s="1"/>
      <c r="D14" s="1"/>
      <c r="E14" s="1"/>
      <c r="F14" s="1"/>
      <c r="G14" s="1"/>
      <c r="H14" s="1"/>
      <c r="I14" s="1"/>
    </row>
    <row r="15" spans="1:9" ht="26.25" customHeight="1">
      <c r="A15" s="122" t="s">
        <v>172</v>
      </c>
      <c r="B15" s="122"/>
      <c r="C15" s="122"/>
      <c r="D15" s="122"/>
      <c r="E15" s="122"/>
      <c r="F15" s="122"/>
      <c r="G15" s="122"/>
      <c r="H15" s="122"/>
      <c r="I15" s="122"/>
    </row>
    <row r="16" spans="1:9" ht="12.75" customHeight="1">
      <c r="A16" s="122"/>
      <c r="B16" s="122"/>
      <c r="C16" s="122"/>
      <c r="D16" s="122"/>
      <c r="E16" s="122"/>
      <c r="F16" s="122"/>
      <c r="G16" s="122"/>
      <c r="H16" s="122"/>
      <c r="I16" s="122"/>
    </row>
    <row r="17" spans="1:9" ht="12.75" customHeight="1">
      <c r="A17" s="122"/>
      <c r="B17" s="122"/>
      <c r="C17" s="122"/>
      <c r="D17" s="122"/>
      <c r="E17" s="122"/>
      <c r="F17" s="122"/>
      <c r="G17" s="122"/>
      <c r="H17" s="122"/>
      <c r="I17" s="122"/>
    </row>
    <row r="18" spans="1:9" ht="12.75" customHeight="1">
      <c r="A18" s="122"/>
      <c r="B18" s="122"/>
      <c r="C18" s="122"/>
      <c r="D18" s="122"/>
      <c r="E18" s="122"/>
      <c r="F18" s="122"/>
      <c r="G18" s="122"/>
      <c r="H18" s="122"/>
      <c r="I18" s="122"/>
    </row>
    <row r="19" spans="1:9" ht="12.75" customHeight="1">
      <c r="A19" s="123" t="s">
        <v>107</v>
      </c>
      <c r="B19" s="123"/>
      <c r="C19" s="123"/>
      <c r="D19" s="123"/>
      <c r="E19" s="123"/>
      <c r="F19" s="123"/>
      <c r="G19" s="123"/>
      <c r="H19" s="123"/>
      <c r="I19" s="123"/>
    </row>
    <row r="20" spans="1:9" ht="12.75" customHeight="1">
      <c r="A20" s="123"/>
      <c r="B20" s="123"/>
      <c r="C20" s="123"/>
      <c r="D20" s="123"/>
      <c r="E20" s="123"/>
      <c r="F20" s="123"/>
      <c r="G20" s="123"/>
      <c r="H20" s="123"/>
      <c r="I20" s="123"/>
    </row>
    <row r="21" spans="1:9" ht="12.75" customHeight="1">
      <c r="A21" s="123"/>
      <c r="B21" s="123"/>
      <c r="C21" s="123"/>
      <c r="D21" s="123"/>
      <c r="E21" s="123"/>
      <c r="F21" s="123"/>
      <c r="G21" s="123"/>
      <c r="H21" s="123"/>
      <c r="I21" s="123"/>
    </row>
    <row r="22" spans="1:9" ht="12.75" customHeight="1">
      <c r="A22" s="123"/>
      <c r="B22" s="123"/>
      <c r="C22" s="123"/>
      <c r="D22" s="123"/>
      <c r="E22" s="123"/>
      <c r="F22" s="123"/>
      <c r="G22" s="123"/>
      <c r="H22" s="123"/>
      <c r="I22" s="123"/>
    </row>
    <row r="23" spans="1:9" ht="12.75" customHeight="1">
      <c r="A23" s="124" t="s">
        <v>108</v>
      </c>
      <c r="B23" s="124"/>
      <c r="C23" s="124"/>
      <c r="D23" s="124"/>
      <c r="E23" s="124"/>
      <c r="F23" s="124"/>
      <c r="G23" s="124"/>
      <c r="H23" s="124"/>
      <c r="I23" s="124"/>
    </row>
    <row r="24" spans="1:9" ht="12.75" customHeight="1">
      <c r="A24" s="124"/>
      <c r="B24" s="124"/>
      <c r="C24" s="124"/>
      <c r="D24" s="124"/>
      <c r="E24" s="124"/>
      <c r="F24" s="124"/>
      <c r="G24" s="124"/>
      <c r="H24" s="124"/>
      <c r="I24" s="124"/>
    </row>
    <row r="25" spans="1:9">
      <c r="A25" s="125" t="s">
        <v>182</v>
      </c>
      <c r="B25" s="124"/>
      <c r="C25" s="124"/>
      <c r="D25" s="124"/>
      <c r="E25" s="124"/>
      <c r="F25" s="124"/>
      <c r="G25" s="124"/>
      <c r="H25" s="124"/>
      <c r="I25" s="124"/>
    </row>
    <row r="26" spans="1:9">
      <c r="A26" s="124"/>
      <c r="B26" s="124"/>
      <c r="C26" s="124"/>
      <c r="D26" s="124"/>
      <c r="E26" s="124"/>
      <c r="F26" s="124"/>
      <c r="G26" s="124"/>
      <c r="H26" s="124"/>
      <c r="I26" s="124"/>
    </row>
    <row r="27" spans="1:9">
      <c r="A27" s="1"/>
      <c r="B27" s="1"/>
      <c r="C27" s="1"/>
      <c r="D27" s="1"/>
      <c r="E27" s="1"/>
      <c r="F27" s="1"/>
      <c r="G27" s="1"/>
      <c r="H27" s="1"/>
      <c r="I27" s="1"/>
    </row>
    <row r="28" spans="1:9">
      <c r="A28" s="1"/>
      <c r="B28" s="1"/>
      <c r="C28" s="1"/>
      <c r="D28" s="1"/>
      <c r="E28" s="1"/>
      <c r="F28" s="1"/>
      <c r="G28" s="1"/>
      <c r="H28" s="1"/>
      <c r="I28" s="1"/>
    </row>
    <row r="29" spans="1:9" ht="33.75">
      <c r="A29" s="1"/>
      <c r="B29" s="1"/>
      <c r="C29" s="126"/>
      <c r="D29" s="126"/>
      <c r="E29" s="126"/>
      <c r="F29" s="126"/>
      <c r="G29" s="126"/>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ht="15">
      <c r="A34" s="1"/>
      <c r="B34" s="1"/>
      <c r="C34" s="1"/>
      <c r="D34" s="1"/>
      <c r="E34" s="4"/>
      <c r="F34" s="4"/>
      <c r="G34" s="1"/>
      <c r="H34" s="1"/>
      <c r="I34" s="1"/>
    </row>
    <row r="35" spans="1:9">
      <c r="A35" s="1"/>
      <c r="B35" s="1"/>
      <c r="C35" s="1"/>
      <c r="D35" s="1"/>
      <c r="E35" s="1"/>
      <c r="F35" s="1"/>
      <c r="G35" s="1"/>
      <c r="H35" s="1"/>
      <c r="I35" s="1"/>
    </row>
    <row r="36" spans="1:9">
      <c r="A36" s="1"/>
      <c r="B36" s="1"/>
      <c r="C36" s="1"/>
      <c r="D36" s="1"/>
      <c r="E36" s="1"/>
      <c r="F36" s="1"/>
      <c r="G36" s="1"/>
      <c r="H36" s="1"/>
      <c r="I36" s="1"/>
    </row>
    <row r="37" spans="1:9" ht="15">
      <c r="A37" s="1"/>
      <c r="B37" s="1"/>
      <c r="C37" s="1"/>
      <c r="D37" s="1"/>
      <c r="E37" s="1"/>
      <c r="F37" s="4"/>
      <c r="G37" s="4"/>
      <c r="H37" s="4"/>
      <c r="I37" s="4"/>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ht="15">
      <c r="A47" s="1"/>
      <c r="B47" s="1"/>
      <c r="C47" s="1"/>
      <c r="D47" s="1"/>
      <c r="E47" s="4" t="s">
        <v>28</v>
      </c>
      <c r="F47" s="4" t="s">
        <v>109</v>
      </c>
      <c r="G47" s="1"/>
      <c r="H47" s="1"/>
      <c r="I47" s="1"/>
    </row>
  </sheetData>
  <mergeCells count="5">
    <mergeCell ref="A15:I18"/>
    <mergeCell ref="A19:I22"/>
    <mergeCell ref="A23:I24"/>
    <mergeCell ref="A25:I26"/>
    <mergeCell ref="C29:G29"/>
  </mergeCells>
  <pageMargins left="0.7" right="0.7" top="0.75" bottom="0.75" header="0.3" footer="0.3"/>
  <pageSetup paperSize="9" orientation="portrait" r:id="rId1"/>
  <headerFooter>
    <oddFooter xml:space="preserve">&amp;R&amp;"Calibri Light,Kurziv"&amp;12U Vodicama, &amp;D.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0070C0"/>
  </sheetPr>
  <dimension ref="A1:H21"/>
  <sheetViews>
    <sheetView view="pageBreakPreview" topLeftCell="A10" zoomScale="90" zoomScaleNormal="100" zoomScaleSheetLayoutView="90" zoomScalePageLayoutView="115" workbookViewId="0">
      <selection activeCell="G20" sqref="G20"/>
    </sheetView>
  </sheetViews>
  <sheetFormatPr defaultRowHeight="12.75"/>
  <cols>
    <col min="1" max="1" width="9.140625" style="16"/>
    <col min="2" max="3" width="9.140625" style="33"/>
    <col min="4" max="4" width="13.7109375" style="33" customWidth="1"/>
    <col min="5" max="5" width="9.140625" style="16"/>
    <col min="6" max="6" width="10.5703125" style="16" customWidth="1"/>
    <col min="7" max="7" width="10.140625" style="16" customWidth="1"/>
    <col min="8" max="8" width="11.140625" style="42" customWidth="1"/>
    <col min="9" max="16384" width="9.140625" style="16"/>
  </cols>
  <sheetData>
    <row r="1" spans="1:8" ht="23.25" customHeight="1">
      <c r="A1" s="12" t="s">
        <v>24</v>
      </c>
      <c r="B1" s="30" t="s">
        <v>181</v>
      </c>
      <c r="C1" s="31"/>
      <c r="D1" s="32"/>
      <c r="E1" s="14"/>
      <c r="F1" s="15"/>
    </row>
    <row r="3" spans="1:8" ht="12.75" customHeight="1">
      <c r="A3" s="143" t="s">
        <v>1</v>
      </c>
      <c r="B3" s="148" t="s">
        <v>2</v>
      </c>
      <c r="C3" s="148"/>
      <c r="D3" s="148"/>
      <c r="E3" s="143" t="s">
        <v>3</v>
      </c>
      <c r="F3" s="143" t="s">
        <v>4</v>
      </c>
      <c r="G3" s="143" t="s">
        <v>5</v>
      </c>
      <c r="H3" s="154" t="s">
        <v>106</v>
      </c>
    </row>
    <row r="4" spans="1:8" ht="12.75" customHeight="1">
      <c r="A4" s="144"/>
      <c r="B4" s="149"/>
      <c r="C4" s="149"/>
      <c r="D4" s="149"/>
      <c r="E4" s="144"/>
      <c r="F4" s="144"/>
      <c r="G4" s="144"/>
      <c r="H4" s="155"/>
    </row>
    <row r="5" spans="1:8" ht="12.75" customHeight="1">
      <c r="A5" s="145"/>
      <c r="B5" s="150"/>
      <c r="C5" s="150"/>
      <c r="D5" s="150"/>
      <c r="E5" s="145"/>
      <c r="F5" s="145"/>
      <c r="G5" s="145"/>
      <c r="H5" s="156"/>
    </row>
    <row r="6" spans="1:8" ht="12.75" customHeight="1">
      <c r="A6" s="17"/>
      <c r="B6" s="34"/>
      <c r="C6" s="34"/>
      <c r="D6" s="34"/>
      <c r="E6" s="17"/>
      <c r="F6" s="17"/>
      <c r="G6" s="17"/>
      <c r="H6" s="18"/>
    </row>
    <row r="7" spans="1:8" ht="12.75" customHeight="1">
      <c r="A7" s="19">
        <v>1</v>
      </c>
      <c r="B7" s="147" t="s">
        <v>65</v>
      </c>
      <c r="C7" s="130"/>
      <c r="D7" s="130"/>
      <c r="E7" s="21"/>
      <c r="F7" s="21"/>
      <c r="G7" s="21"/>
      <c r="H7" s="22"/>
    </row>
    <row r="8" spans="1:8" s="70" customFormat="1" ht="91.5" customHeight="1">
      <c r="A8" s="25"/>
      <c r="B8" s="130" t="s">
        <v>67</v>
      </c>
      <c r="C8" s="130"/>
      <c r="D8" s="130"/>
      <c r="E8" s="25"/>
      <c r="F8" s="25"/>
      <c r="G8" s="25"/>
      <c r="H8" s="29"/>
    </row>
    <row r="9" spans="1:8" ht="107.25" customHeight="1">
      <c r="A9" s="21"/>
      <c r="B9" s="130" t="s">
        <v>66</v>
      </c>
      <c r="C9" s="130"/>
      <c r="D9" s="130"/>
      <c r="E9" s="21"/>
      <c r="F9" s="21"/>
      <c r="G9" s="21"/>
      <c r="H9" s="22"/>
    </row>
    <row r="10" spans="1:8" ht="12.75" customHeight="1">
      <c r="A10" s="21"/>
      <c r="B10" s="36" t="s">
        <v>34</v>
      </c>
      <c r="C10" s="36"/>
      <c r="D10" s="36"/>
    </row>
    <row r="11" spans="1:8" ht="12.75" customHeight="1">
      <c r="A11" s="21"/>
      <c r="B11" s="71"/>
      <c r="C11" s="38"/>
      <c r="D11" s="38"/>
      <c r="E11" s="19" t="s">
        <v>112</v>
      </c>
      <c r="F11" s="23">
        <v>39.799999999999997</v>
      </c>
      <c r="G11" s="24"/>
      <c r="H11" s="24">
        <f>F11*G11</f>
        <v>0</v>
      </c>
    </row>
    <row r="12" spans="1:8" ht="12.75" customHeight="1">
      <c r="A12" s="21"/>
      <c r="B12" s="38"/>
      <c r="C12" s="38"/>
      <c r="D12" s="38"/>
      <c r="E12" s="21"/>
      <c r="F12" s="23"/>
      <c r="G12" s="24"/>
      <c r="H12" s="24"/>
    </row>
    <row r="13" spans="1:8" ht="15.75" customHeight="1">
      <c r="A13" s="19">
        <v>2</v>
      </c>
      <c r="B13" s="147" t="s">
        <v>68</v>
      </c>
      <c r="C13" s="130"/>
      <c r="D13" s="130"/>
      <c r="E13" s="21"/>
      <c r="F13" s="21"/>
      <c r="G13" s="21"/>
      <c r="H13" s="22"/>
    </row>
    <row r="14" spans="1:8" ht="76.5" customHeight="1">
      <c r="A14" s="21"/>
      <c r="B14" s="130" t="s">
        <v>69</v>
      </c>
      <c r="C14" s="130"/>
      <c r="D14" s="130"/>
      <c r="E14" s="21"/>
      <c r="F14" s="21"/>
      <c r="G14" s="21"/>
      <c r="H14" s="22"/>
    </row>
    <row r="15" spans="1:8" ht="119.25" customHeight="1">
      <c r="A15" s="21"/>
      <c r="B15" s="130" t="s">
        <v>70</v>
      </c>
      <c r="C15" s="130"/>
      <c r="D15" s="130"/>
      <c r="E15" s="21"/>
      <c r="F15" s="21"/>
      <c r="G15" s="21"/>
      <c r="H15" s="22"/>
    </row>
    <row r="16" spans="1:8" ht="114" customHeight="1">
      <c r="A16" s="21"/>
      <c r="B16" s="130" t="s">
        <v>66</v>
      </c>
      <c r="C16" s="130"/>
      <c r="D16" s="130"/>
      <c r="E16" s="21"/>
      <c r="F16" s="21"/>
      <c r="G16" s="21"/>
      <c r="H16" s="22"/>
    </row>
    <row r="17" spans="1:8" ht="15" customHeight="1">
      <c r="A17" s="21"/>
      <c r="B17" s="36" t="s">
        <v>34</v>
      </c>
      <c r="C17" s="40"/>
      <c r="D17" s="40"/>
      <c r="E17" s="21"/>
      <c r="F17" s="21"/>
      <c r="G17" s="21"/>
      <c r="H17" s="22"/>
    </row>
    <row r="18" spans="1:8" ht="15" customHeight="1">
      <c r="A18" s="21"/>
      <c r="B18" s="71"/>
      <c r="C18" s="38"/>
      <c r="D18" s="38"/>
      <c r="E18" s="19" t="s">
        <v>112</v>
      </c>
      <c r="F18" s="23">
        <v>70</v>
      </c>
      <c r="G18" s="24"/>
      <c r="H18" s="24">
        <f>F18*G18</f>
        <v>0</v>
      </c>
    </row>
    <row r="19" spans="1:8" ht="15">
      <c r="A19" s="21"/>
      <c r="B19" s="37"/>
      <c r="C19" s="38"/>
      <c r="D19" s="38"/>
      <c r="E19" s="19"/>
      <c r="F19" s="23"/>
      <c r="G19" s="24"/>
      <c r="H19" s="24"/>
    </row>
    <row r="21" spans="1:8" ht="18.75">
      <c r="A21" s="12" t="str">
        <f>A1</f>
        <v>10.</v>
      </c>
      <c r="B21" s="30" t="str">
        <f>B1</f>
        <v>LIČIČAČKI RADOVI</v>
      </c>
      <c r="C21" s="31"/>
      <c r="D21" s="32"/>
      <c r="E21" s="14"/>
      <c r="F21" s="26"/>
      <c r="G21" s="26"/>
      <c r="H21" s="69">
        <f>SUM(H6:H19)</f>
        <v>0</v>
      </c>
    </row>
  </sheetData>
  <mergeCells count="13">
    <mergeCell ref="B14:D14"/>
    <mergeCell ref="B16:D16"/>
    <mergeCell ref="B15:D15"/>
    <mergeCell ref="A3:A5"/>
    <mergeCell ref="B3:D5"/>
    <mergeCell ref="H3:H5"/>
    <mergeCell ref="B7:D7"/>
    <mergeCell ref="B13:D13"/>
    <mergeCell ref="B8:D8"/>
    <mergeCell ref="B9:D9"/>
    <mergeCell ref="E3:E5"/>
    <mergeCell ref="F3:F5"/>
    <mergeCell ref="G3:G5"/>
  </mergeCells>
  <pageMargins left="0.70866141732283472" right="0.70866141732283472" top="0.74803149606299213" bottom="0.74803149606299213" header="0.31496062992125984" footer="0.31496062992125984"/>
  <pageSetup paperSize="9" orientation="portrait" r:id="rId1"/>
  <headerFooter>
    <oddFooter>&amp;R&amp;"Calibri,Italic"&amp;A
stranica &amp;P/&amp;N</oddFooter>
  </headerFooter>
  <rowBreaks count="1" manualBreakCount="1">
    <brk id="1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5" tint="0.79998168889431442"/>
  </sheetPr>
  <dimension ref="A1:H22"/>
  <sheetViews>
    <sheetView view="pageBreakPreview" topLeftCell="A10" zoomScaleNormal="100" zoomScaleSheetLayoutView="100" zoomScalePageLayoutView="115" workbookViewId="0">
      <selection activeCell="G15" sqref="G15"/>
    </sheetView>
  </sheetViews>
  <sheetFormatPr defaultRowHeight="15"/>
  <cols>
    <col min="1" max="1" width="9.140625" style="43"/>
    <col min="2" max="3" width="11.5703125" style="36" customWidth="1"/>
    <col min="4" max="4" width="16" style="36" customWidth="1"/>
    <col min="5" max="5" width="9.140625" style="43"/>
    <col min="6" max="6" width="7.7109375" style="43" customWidth="1"/>
    <col min="7" max="7" width="10.140625" style="43" customWidth="1"/>
    <col min="8" max="8" width="11.7109375" style="44" customWidth="1"/>
    <col min="9" max="16384" width="9.140625" style="43"/>
  </cols>
  <sheetData>
    <row r="1" spans="1:8" ht="23.25" customHeight="1">
      <c r="A1" s="53" t="s">
        <v>103</v>
      </c>
      <c r="B1" s="52" t="s">
        <v>26</v>
      </c>
      <c r="C1" s="35"/>
      <c r="E1" s="21"/>
      <c r="F1" s="21"/>
    </row>
    <row r="3" spans="1:8" ht="12.75" customHeight="1">
      <c r="A3" s="143" t="s">
        <v>1</v>
      </c>
      <c r="B3" s="148" t="s">
        <v>2</v>
      </c>
      <c r="C3" s="148"/>
      <c r="D3" s="148"/>
      <c r="E3" s="143" t="s">
        <v>3</v>
      </c>
      <c r="F3" s="143" t="s">
        <v>4</v>
      </c>
      <c r="G3" s="143" t="s">
        <v>5</v>
      </c>
      <c r="H3" s="154" t="s">
        <v>106</v>
      </c>
    </row>
    <row r="4" spans="1:8" ht="12.75" customHeight="1">
      <c r="A4" s="144"/>
      <c r="B4" s="149"/>
      <c r="C4" s="149"/>
      <c r="D4" s="149"/>
      <c r="E4" s="144"/>
      <c r="F4" s="144"/>
      <c r="G4" s="144"/>
      <c r="H4" s="155"/>
    </row>
    <row r="5" spans="1:8" ht="12.75" customHeight="1">
      <c r="A5" s="145"/>
      <c r="B5" s="150"/>
      <c r="C5" s="150"/>
      <c r="D5" s="150"/>
      <c r="E5" s="145"/>
      <c r="F5" s="145"/>
      <c r="G5" s="145"/>
      <c r="H5" s="156"/>
    </row>
    <row r="6" spans="1:8" ht="12.75" customHeight="1">
      <c r="A6" s="17"/>
      <c r="B6" s="34"/>
      <c r="C6" s="34"/>
      <c r="D6" s="34"/>
      <c r="E6" s="17"/>
      <c r="F6" s="17"/>
      <c r="G6" s="17"/>
      <c r="H6" s="18"/>
    </row>
    <row r="7" spans="1:8" ht="12.75" customHeight="1">
      <c r="A7" s="17"/>
      <c r="B7" s="34"/>
      <c r="C7" s="34"/>
      <c r="D7" s="34"/>
      <c r="E7" s="17"/>
      <c r="F7" s="17"/>
      <c r="G7" s="17"/>
      <c r="H7" s="18"/>
    </row>
    <row r="8" spans="1:8" ht="12.75" customHeight="1">
      <c r="A8" s="19">
        <v>1</v>
      </c>
      <c r="B8" s="51" t="s">
        <v>71</v>
      </c>
      <c r="C8" s="34"/>
      <c r="D8" s="34"/>
      <c r="E8" s="17"/>
      <c r="F8" s="17"/>
      <c r="G8" s="17"/>
      <c r="H8" s="18"/>
    </row>
    <row r="9" spans="1:8" ht="63" customHeight="1">
      <c r="A9" s="68"/>
      <c r="B9" s="157" t="s">
        <v>72</v>
      </c>
      <c r="C9" s="157"/>
      <c r="D9" s="157"/>
      <c r="E9" s="17"/>
      <c r="F9" s="17"/>
      <c r="G9" s="17"/>
      <c r="H9" s="18"/>
    </row>
    <row r="10" spans="1:8" ht="118.5" customHeight="1">
      <c r="A10" s="68"/>
      <c r="B10" s="157" t="s">
        <v>73</v>
      </c>
      <c r="C10" s="157"/>
      <c r="D10" s="157"/>
      <c r="E10" s="17"/>
      <c r="F10" s="17"/>
      <c r="G10" s="17"/>
      <c r="H10" s="18"/>
    </row>
    <row r="11" spans="1:8" ht="12.75" customHeight="1">
      <c r="A11" s="17"/>
      <c r="B11" s="37" t="s">
        <v>36</v>
      </c>
      <c r="C11" s="34"/>
      <c r="D11" s="34"/>
      <c r="E11" s="17"/>
      <c r="F11" s="17"/>
      <c r="G11" s="17"/>
      <c r="H11" s="18"/>
    </row>
    <row r="12" spans="1:8" ht="12.75" customHeight="1">
      <c r="A12" s="17"/>
      <c r="B12" s="34"/>
      <c r="C12" s="34"/>
      <c r="D12" s="34"/>
      <c r="E12" s="19" t="s">
        <v>7</v>
      </c>
      <c r="F12" s="23">
        <v>3</v>
      </c>
      <c r="G12" s="24"/>
      <c r="H12" s="24">
        <f>F12*G12</f>
        <v>0</v>
      </c>
    </row>
    <row r="13" spans="1:8">
      <c r="A13" s="19">
        <v>2</v>
      </c>
      <c r="B13" s="50" t="s">
        <v>99</v>
      </c>
      <c r="C13" s="73"/>
      <c r="D13" s="73"/>
      <c r="E13" s="19"/>
      <c r="F13" s="23"/>
      <c r="G13" s="24"/>
      <c r="H13" s="24"/>
    </row>
    <row r="14" spans="1:8" ht="105.75" customHeight="1">
      <c r="A14" s="72"/>
      <c r="B14" s="130" t="s">
        <v>94</v>
      </c>
      <c r="C14" s="130"/>
      <c r="D14" s="130"/>
      <c r="E14" s="19"/>
      <c r="F14" s="23"/>
      <c r="G14" s="24"/>
      <c r="H14" s="24"/>
    </row>
    <row r="15" spans="1:8" ht="48" customHeight="1">
      <c r="A15" s="72"/>
      <c r="B15" s="130" t="s">
        <v>95</v>
      </c>
      <c r="C15" s="130"/>
      <c r="D15" s="130"/>
      <c r="E15" s="19"/>
      <c r="F15" s="23"/>
      <c r="G15" s="24"/>
      <c r="H15" s="24"/>
    </row>
    <row r="16" spans="1:8">
      <c r="A16" s="72"/>
      <c r="B16" s="36" t="s">
        <v>36</v>
      </c>
      <c r="E16" s="72"/>
      <c r="F16" s="72"/>
      <c r="G16" s="72"/>
      <c r="H16" s="24"/>
    </row>
    <row r="17" spans="1:8">
      <c r="A17" s="72"/>
      <c r="B17" s="132" t="s">
        <v>96</v>
      </c>
      <c r="C17" s="132"/>
      <c r="D17" s="132"/>
      <c r="E17" s="19" t="s">
        <v>7</v>
      </c>
      <c r="F17" s="23">
        <v>28.2</v>
      </c>
      <c r="G17" s="24"/>
      <c r="H17" s="24">
        <f>F17*G17</f>
        <v>0</v>
      </c>
    </row>
    <row r="18" spans="1:8">
      <c r="A18" s="72"/>
      <c r="B18" s="132" t="s">
        <v>97</v>
      </c>
      <c r="C18" s="132"/>
      <c r="D18" s="132"/>
      <c r="E18" s="19" t="s">
        <v>7</v>
      </c>
      <c r="F18" s="23">
        <v>28.2</v>
      </c>
      <c r="G18" s="24"/>
      <c r="H18" s="24">
        <f>F18*G18</f>
        <v>0</v>
      </c>
    </row>
    <row r="19" spans="1:8">
      <c r="A19" s="72"/>
      <c r="B19" s="37" t="s">
        <v>98</v>
      </c>
      <c r="C19" s="73"/>
      <c r="D19" s="73"/>
      <c r="E19" s="19" t="s">
        <v>7</v>
      </c>
      <c r="F19" s="23">
        <v>28.2</v>
      </c>
      <c r="G19" s="24"/>
      <c r="H19" s="24">
        <f>F19*G19</f>
        <v>0</v>
      </c>
    </row>
    <row r="20" spans="1:8">
      <c r="A20" s="72"/>
      <c r="B20" s="73"/>
      <c r="C20" s="73"/>
      <c r="D20" s="73"/>
      <c r="E20" s="19"/>
      <c r="F20" s="23"/>
      <c r="G20" s="24"/>
      <c r="H20" s="24"/>
    </row>
    <row r="22" spans="1:8">
      <c r="A22" s="53" t="str">
        <f>A1</f>
        <v>11.</v>
      </c>
      <c r="B22" s="52" t="str">
        <f>B1</f>
        <v>LIMARSKI RADOVI</v>
      </c>
      <c r="C22" s="35"/>
      <c r="E22" s="21"/>
      <c r="H22" s="54">
        <f>SUM(H6:H20)</f>
        <v>0</v>
      </c>
    </row>
  </sheetData>
  <mergeCells count="12">
    <mergeCell ref="B18:D18"/>
    <mergeCell ref="B15:D15"/>
    <mergeCell ref="B17:D17"/>
    <mergeCell ref="H3:H5"/>
    <mergeCell ref="A3:A5"/>
    <mergeCell ref="B3:D5"/>
    <mergeCell ref="E3:E5"/>
    <mergeCell ref="F3:F5"/>
    <mergeCell ref="G3:G5"/>
    <mergeCell ref="B9:D9"/>
    <mergeCell ref="B10:D10"/>
    <mergeCell ref="B14:D14"/>
  </mergeCells>
  <pageMargins left="0.70866141732283472" right="0.70866141732283472" top="0.74803149606299213" bottom="0.74803149606299213" header="0.31496062992125984" footer="0.31496062992125984"/>
  <pageSetup paperSize="9" scale="80" orientation="portrait" r:id="rId1"/>
  <headerFooter>
    <oddFooter>&amp;R&amp;"Calibri,Italic"&amp;A
stranica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5"/>
  <sheetViews>
    <sheetView view="pageBreakPreview" topLeftCell="A11" zoomScale="70" zoomScaleNormal="100" zoomScaleSheetLayoutView="70" zoomScalePageLayoutView="115" workbookViewId="0">
      <selection activeCell="G16" sqref="G16"/>
    </sheetView>
  </sheetViews>
  <sheetFormatPr defaultRowHeight="12.75"/>
  <cols>
    <col min="1" max="1" width="9.140625" style="111"/>
    <col min="2" max="4" width="9.140625" style="120"/>
    <col min="5" max="5" width="9.140625" style="111"/>
    <col min="6" max="6" width="12.5703125" style="77" customWidth="1"/>
    <col min="7" max="7" width="10.140625" style="77" customWidth="1"/>
    <col min="8" max="8" width="12.42578125" style="77" customWidth="1"/>
    <col min="9" max="16384" width="9.140625" style="16"/>
  </cols>
  <sheetData>
    <row r="1" spans="1:8" ht="23.25" customHeight="1">
      <c r="A1" s="106" t="s">
        <v>104</v>
      </c>
      <c r="B1" s="107" t="s">
        <v>29</v>
      </c>
      <c r="C1" s="108"/>
      <c r="D1" s="109"/>
      <c r="E1" s="110"/>
      <c r="F1" s="83"/>
    </row>
    <row r="3" spans="1:8" ht="12.75" customHeight="1">
      <c r="A3" s="158" t="s">
        <v>1</v>
      </c>
      <c r="B3" s="161" t="s">
        <v>2</v>
      </c>
      <c r="C3" s="161"/>
      <c r="D3" s="161"/>
      <c r="E3" s="158" t="s">
        <v>3</v>
      </c>
      <c r="F3" s="139" t="s">
        <v>4</v>
      </c>
      <c r="G3" s="139" t="s">
        <v>5</v>
      </c>
      <c r="H3" s="139" t="s">
        <v>106</v>
      </c>
    </row>
    <row r="4" spans="1:8" ht="12.75" customHeight="1">
      <c r="A4" s="159"/>
      <c r="B4" s="162"/>
      <c r="C4" s="162"/>
      <c r="D4" s="162"/>
      <c r="E4" s="159"/>
      <c r="F4" s="140"/>
      <c r="G4" s="140"/>
      <c r="H4" s="140"/>
    </row>
    <row r="5" spans="1:8" ht="12.75" customHeight="1">
      <c r="A5" s="160"/>
      <c r="B5" s="163"/>
      <c r="C5" s="163"/>
      <c r="D5" s="163"/>
      <c r="E5" s="160"/>
      <c r="F5" s="141"/>
      <c r="G5" s="141"/>
      <c r="H5" s="141"/>
    </row>
    <row r="6" spans="1:8" ht="12.75" customHeight="1">
      <c r="A6" s="112"/>
      <c r="B6" s="113"/>
      <c r="C6" s="113"/>
      <c r="D6" s="113"/>
      <c r="E6" s="112"/>
      <c r="F6" s="84"/>
      <c r="G6" s="84"/>
      <c r="H6" s="84"/>
    </row>
    <row r="7" spans="1:8" ht="12.75" customHeight="1">
      <c r="A7" s="114">
        <v>1</v>
      </c>
      <c r="B7" s="115" t="s">
        <v>152</v>
      </c>
      <c r="C7" s="116"/>
      <c r="D7" s="116"/>
      <c r="E7" s="112"/>
      <c r="F7" s="84"/>
      <c r="G7" s="84"/>
      <c r="H7" s="84"/>
    </row>
    <row r="8" spans="1:8" ht="36" customHeight="1">
      <c r="A8" s="117"/>
      <c r="B8" s="165" t="s">
        <v>149</v>
      </c>
      <c r="C8" s="165"/>
      <c r="D8" s="165"/>
      <c r="E8" s="117"/>
      <c r="F8" s="121"/>
      <c r="G8" s="121"/>
      <c r="H8" s="86"/>
    </row>
    <row r="9" spans="1:8" ht="48.75" customHeight="1">
      <c r="A9" s="117"/>
      <c r="B9" s="165" t="s">
        <v>74</v>
      </c>
      <c r="C9" s="165"/>
      <c r="D9" s="165"/>
      <c r="E9" s="117"/>
      <c r="F9" s="121"/>
      <c r="G9" s="121"/>
      <c r="H9" s="86"/>
    </row>
    <row r="10" spans="1:8" ht="331.5" customHeight="1">
      <c r="A10" s="117"/>
      <c r="B10" s="165" t="s">
        <v>153</v>
      </c>
      <c r="C10" s="165"/>
      <c r="D10" s="165"/>
      <c r="E10" s="117"/>
      <c r="F10" s="121"/>
      <c r="G10" s="121"/>
      <c r="H10" s="86"/>
    </row>
    <row r="11" spans="1:8" ht="178.5" customHeight="1">
      <c r="A11" s="117"/>
      <c r="B11" s="165" t="s">
        <v>75</v>
      </c>
      <c r="C11" s="165"/>
      <c r="D11" s="165"/>
      <c r="E11" s="117"/>
      <c r="F11" s="121"/>
      <c r="G11" s="121"/>
      <c r="H11" s="86"/>
    </row>
    <row r="12" spans="1:8" ht="156.75" customHeight="1">
      <c r="A12" s="117"/>
      <c r="B12" s="164" t="s">
        <v>76</v>
      </c>
      <c r="C12" s="164"/>
      <c r="D12" s="164"/>
      <c r="E12" s="117"/>
      <c r="F12" s="121"/>
      <c r="G12" s="121"/>
      <c r="H12" s="86"/>
    </row>
    <row r="13" spans="1:8" ht="12" customHeight="1">
      <c r="A13" s="117"/>
      <c r="B13" s="118"/>
      <c r="C13" s="119"/>
      <c r="D13" s="119"/>
      <c r="E13" s="114" t="s">
        <v>112</v>
      </c>
      <c r="F13" s="85">
        <v>98.2</v>
      </c>
      <c r="G13" s="86"/>
      <c r="H13" s="84">
        <f>F13*G13</f>
        <v>0</v>
      </c>
    </row>
    <row r="14" spans="1:8" ht="12" customHeight="1">
      <c r="A14" s="117"/>
      <c r="B14" s="119"/>
      <c r="C14" s="119"/>
      <c r="D14" s="119"/>
      <c r="E14" s="117"/>
      <c r="F14" s="121"/>
      <c r="G14" s="121"/>
      <c r="H14" s="86"/>
    </row>
    <row r="15" spans="1:8" ht="18.75">
      <c r="A15" s="106" t="str">
        <f>A1</f>
        <v>14.</v>
      </c>
      <c r="B15" s="107" t="str">
        <f>B1</f>
        <v>FASADERSKI RADOVI</v>
      </c>
      <c r="C15" s="108"/>
      <c r="D15" s="109"/>
      <c r="E15" s="110"/>
      <c r="F15" s="81"/>
      <c r="G15" s="81"/>
      <c r="H15" s="82">
        <f>SUM(H6:H14)</f>
        <v>0</v>
      </c>
    </row>
  </sheetData>
  <mergeCells count="11">
    <mergeCell ref="B12:D12"/>
    <mergeCell ref="B8:D8"/>
    <mergeCell ref="B9:D9"/>
    <mergeCell ref="B10:D10"/>
    <mergeCell ref="B11:D11"/>
    <mergeCell ref="H3:H5"/>
    <mergeCell ref="A3:A5"/>
    <mergeCell ref="B3:D5"/>
    <mergeCell ref="E3:E5"/>
    <mergeCell ref="F3:F5"/>
    <mergeCell ref="G3:G5"/>
  </mergeCells>
  <pageMargins left="0.70866141732283472" right="0.70866141732283472" top="0.74803149606299213" bottom="0.74803149606299213" header="0.31496062992125984" footer="0.31496062992125984"/>
  <pageSetup paperSize="9" scale="83" orientation="portrait" r:id="rId1"/>
  <headerFooter>
    <oddFooter>&amp;R&amp;"Calibri,Italic"&amp;A
stranica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0"/>
  <sheetViews>
    <sheetView view="pageLayout" topLeftCell="A39" zoomScaleNormal="100" workbookViewId="0">
      <selection activeCell="G8" sqref="G8"/>
    </sheetView>
  </sheetViews>
  <sheetFormatPr defaultRowHeight="12.75"/>
  <cols>
    <col min="1" max="3" width="9.140625" style="16"/>
    <col min="4" max="4" width="16.28515625" style="16" customWidth="1"/>
    <col min="5" max="5" width="9.140625" style="16"/>
    <col min="6" max="6" width="12.5703125" style="77" customWidth="1"/>
    <col min="7" max="7" width="10.140625" style="77" customWidth="1"/>
    <col min="8" max="8" width="12.28515625" style="77" customWidth="1"/>
    <col min="9" max="16384" width="9.140625" style="16"/>
  </cols>
  <sheetData>
    <row r="1" spans="1:8" ht="23.25" customHeight="1">
      <c r="A1" s="12" t="s">
        <v>103</v>
      </c>
      <c r="B1" s="12" t="s">
        <v>156</v>
      </c>
      <c r="C1" s="13"/>
      <c r="D1" s="14"/>
      <c r="E1" s="14"/>
      <c r="F1" s="83"/>
    </row>
    <row r="3" spans="1:8" ht="12.75" customHeight="1">
      <c r="A3" s="143" t="s">
        <v>1</v>
      </c>
      <c r="B3" s="143" t="s">
        <v>2</v>
      </c>
      <c r="C3" s="143"/>
      <c r="D3" s="143"/>
      <c r="E3" s="143" t="s">
        <v>3</v>
      </c>
      <c r="F3" s="139" t="s">
        <v>4</v>
      </c>
      <c r="G3" s="139" t="s">
        <v>5</v>
      </c>
      <c r="H3" s="139" t="s">
        <v>106</v>
      </c>
    </row>
    <row r="4" spans="1:8" ht="12.75" customHeight="1">
      <c r="A4" s="144"/>
      <c r="B4" s="144"/>
      <c r="C4" s="144"/>
      <c r="D4" s="144"/>
      <c r="E4" s="144"/>
      <c r="F4" s="140"/>
      <c r="G4" s="140"/>
      <c r="H4" s="140"/>
    </row>
    <row r="5" spans="1:8" ht="12.75" customHeight="1">
      <c r="A5" s="145"/>
      <c r="B5" s="145"/>
      <c r="C5" s="145"/>
      <c r="D5" s="145"/>
      <c r="E5" s="145"/>
      <c r="F5" s="141"/>
      <c r="G5" s="141"/>
      <c r="H5" s="141"/>
    </row>
    <row r="6" spans="1:8" ht="12.75" customHeight="1">
      <c r="A6" s="17"/>
      <c r="B6" s="17"/>
      <c r="C6" s="17"/>
      <c r="D6" s="17"/>
      <c r="E6" s="17"/>
      <c r="F6" s="78"/>
      <c r="G6" s="78"/>
      <c r="H6" s="78"/>
    </row>
    <row r="7" spans="1:8" ht="18" customHeight="1">
      <c r="A7" s="19">
        <v>1</v>
      </c>
      <c r="B7" s="35" t="s">
        <v>159</v>
      </c>
      <c r="C7" s="40"/>
      <c r="D7" s="40"/>
      <c r="E7" s="43"/>
      <c r="F7" s="79"/>
      <c r="G7" s="79"/>
      <c r="H7" s="79"/>
    </row>
    <row r="8" spans="1:8" ht="396" customHeight="1">
      <c r="A8" s="43"/>
      <c r="B8" s="130" t="s">
        <v>157</v>
      </c>
      <c r="C8" s="130"/>
      <c r="D8" s="130"/>
      <c r="E8" s="43"/>
      <c r="F8" s="79"/>
      <c r="G8" s="79"/>
      <c r="H8" s="79"/>
    </row>
    <row r="9" spans="1:8" ht="18" customHeight="1">
      <c r="A9" s="43"/>
      <c r="B9" s="37" t="s">
        <v>165</v>
      </c>
      <c r="C9" s="38"/>
      <c r="D9" s="38"/>
      <c r="E9" s="43"/>
      <c r="F9" s="79"/>
      <c r="G9" s="79"/>
      <c r="H9" s="79"/>
    </row>
    <row r="10" spans="1:8" ht="18" customHeight="1">
      <c r="A10" s="43"/>
      <c r="B10" s="37" t="s">
        <v>166</v>
      </c>
      <c r="C10" s="38"/>
      <c r="D10" s="38"/>
      <c r="E10" s="43"/>
      <c r="F10" s="79"/>
      <c r="G10" s="79"/>
      <c r="H10" s="79"/>
    </row>
    <row r="11" spans="1:8" ht="18" customHeight="1">
      <c r="A11" s="43"/>
      <c r="B11" s="37" t="s">
        <v>167</v>
      </c>
      <c r="C11" s="38"/>
      <c r="D11" s="38"/>
      <c r="E11" s="43"/>
      <c r="F11" s="79"/>
      <c r="G11" s="79"/>
      <c r="H11" s="79"/>
    </row>
    <row r="12" spans="1:8" ht="18" customHeight="1">
      <c r="A12" s="43"/>
      <c r="B12" s="37" t="s">
        <v>168</v>
      </c>
      <c r="C12" s="38"/>
      <c r="D12" s="38"/>
      <c r="E12" s="43"/>
      <c r="F12" s="79"/>
      <c r="G12" s="79"/>
      <c r="H12" s="79"/>
    </row>
    <row r="13" spans="1:8" ht="18" customHeight="1">
      <c r="A13" s="43"/>
      <c r="B13" s="37" t="s">
        <v>169</v>
      </c>
      <c r="C13" s="38"/>
      <c r="D13" s="38"/>
      <c r="E13" s="43"/>
      <c r="F13" s="79"/>
      <c r="G13" s="79"/>
      <c r="H13" s="79"/>
    </row>
    <row r="14" spans="1:8" ht="18" customHeight="1">
      <c r="A14" s="43"/>
      <c r="B14" s="37"/>
      <c r="C14" s="38"/>
      <c r="D14" s="38"/>
      <c r="E14" s="43"/>
      <c r="F14" s="79"/>
      <c r="G14" s="79"/>
      <c r="H14" s="79"/>
    </row>
    <row r="15" spans="1:8" ht="18" customHeight="1">
      <c r="A15" s="43"/>
      <c r="B15" s="37"/>
      <c r="C15" s="38"/>
      <c r="D15" s="38"/>
      <c r="E15" s="43"/>
      <c r="F15" s="79"/>
      <c r="G15" s="79"/>
      <c r="H15" s="79"/>
    </row>
    <row r="16" spans="1:8" ht="17.25" customHeight="1">
      <c r="A16" s="43"/>
      <c r="B16" s="130"/>
      <c r="C16" s="130"/>
      <c r="D16" s="130"/>
      <c r="E16" s="45" t="s">
        <v>158</v>
      </c>
      <c r="F16" s="87">
        <v>1</v>
      </c>
      <c r="G16" s="80"/>
      <c r="H16" s="79">
        <f t="shared" ref="H16" si="0">F16*G16</f>
        <v>0</v>
      </c>
    </row>
    <row r="17" spans="1:8" ht="17.25" customHeight="1">
      <c r="A17" s="43"/>
      <c r="B17" s="38"/>
      <c r="C17" s="38"/>
      <c r="D17" s="38"/>
      <c r="E17" s="45"/>
      <c r="F17" s="87"/>
      <c r="G17" s="80"/>
      <c r="H17" s="79"/>
    </row>
    <row r="18" spans="1:8" ht="17.25" customHeight="1">
      <c r="A18" s="43"/>
      <c r="B18" s="38"/>
      <c r="C18" s="38"/>
      <c r="D18" s="38"/>
      <c r="E18" s="45"/>
      <c r="F18" s="87"/>
      <c r="G18" s="80"/>
      <c r="H18" s="79"/>
    </row>
    <row r="19" spans="1:8" ht="17.25" customHeight="1">
      <c r="A19" s="43"/>
      <c r="B19" s="38"/>
      <c r="C19" s="38"/>
      <c r="D19" s="38"/>
      <c r="E19" s="45"/>
      <c r="F19" s="87"/>
      <c r="G19" s="80"/>
      <c r="H19" s="79"/>
    </row>
    <row r="20" spans="1:8" ht="17.25" customHeight="1">
      <c r="A20" s="43"/>
      <c r="B20" s="38"/>
      <c r="C20" s="38"/>
      <c r="D20" s="38"/>
      <c r="E20" s="45"/>
      <c r="F20" s="87"/>
      <c r="G20" s="80"/>
      <c r="H20" s="79"/>
    </row>
    <row r="21" spans="1:8" ht="17.25" customHeight="1">
      <c r="A21" s="43"/>
      <c r="B21" s="38"/>
      <c r="C21" s="38"/>
      <c r="D21" s="38"/>
      <c r="E21" s="45"/>
      <c r="F21" s="87"/>
      <c r="G21" s="80"/>
      <c r="H21" s="79"/>
    </row>
    <row r="22" spans="1:8" ht="17.25" customHeight="1">
      <c r="A22" s="43"/>
      <c r="B22" s="38"/>
      <c r="C22" s="38"/>
      <c r="D22" s="38"/>
      <c r="E22" s="45"/>
      <c r="F22" s="87"/>
      <c r="G22" s="80"/>
      <c r="H22" s="79"/>
    </row>
    <row r="23" spans="1:8" ht="17.25" customHeight="1">
      <c r="A23" s="43"/>
      <c r="B23" s="38"/>
      <c r="C23" s="38"/>
      <c r="D23" s="38"/>
      <c r="E23" s="45"/>
      <c r="F23" s="87"/>
      <c r="G23" s="80"/>
      <c r="H23" s="79"/>
    </row>
    <row r="24" spans="1:8" ht="17.25" customHeight="1">
      <c r="A24" s="19">
        <v>2</v>
      </c>
      <c r="B24" s="35" t="s">
        <v>160</v>
      </c>
      <c r="C24" s="40"/>
      <c r="D24" s="40"/>
      <c r="E24" s="45"/>
      <c r="F24" s="87"/>
      <c r="G24" s="80"/>
      <c r="H24" s="79"/>
    </row>
    <row r="25" spans="1:8" ht="281.25" customHeight="1">
      <c r="A25" s="43"/>
      <c r="B25" s="166" t="s">
        <v>170</v>
      </c>
      <c r="C25" s="166"/>
      <c r="D25" s="166"/>
      <c r="E25" s="45"/>
      <c r="F25" s="87"/>
      <c r="G25" s="80"/>
      <c r="H25" s="79"/>
    </row>
    <row r="26" spans="1:8" ht="17.25" customHeight="1">
      <c r="A26" s="43"/>
      <c r="B26" s="167"/>
      <c r="C26" s="167"/>
      <c r="D26" s="167"/>
      <c r="E26" s="45"/>
      <c r="F26" s="87"/>
      <c r="G26" s="80"/>
      <c r="H26" s="79"/>
    </row>
    <row r="27" spans="1:8" ht="17.25" customHeight="1">
      <c r="A27" s="43"/>
      <c r="B27" s="130"/>
      <c r="C27" s="130"/>
      <c r="D27" s="130"/>
      <c r="E27" s="45" t="s">
        <v>158</v>
      </c>
      <c r="F27" s="87">
        <v>1</v>
      </c>
      <c r="G27" s="80"/>
      <c r="H27" s="79">
        <f t="shared" ref="H27" si="1">F27*G27</f>
        <v>0</v>
      </c>
    </row>
    <row r="28" spans="1:8" ht="17.25" customHeight="1">
      <c r="A28" s="19">
        <v>3</v>
      </c>
      <c r="B28" s="35" t="s">
        <v>163</v>
      </c>
      <c r="C28" s="40"/>
      <c r="D28" s="40"/>
      <c r="E28" s="45"/>
      <c r="F28" s="87"/>
      <c r="G28" s="80"/>
      <c r="H28" s="79"/>
    </row>
    <row r="29" spans="1:8" ht="330.75" customHeight="1">
      <c r="A29" s="43"/>
      <c r="B29" s="166" t="s">
        <v>161</v>
      </c>
      <c r="C29" s="166"/>
      <c r="D29" s="166"/>
      <c r="E29" s="45"/>
      <c r="F29" s="87"/>
      <c r="G29" s="80"/>
      <c r="H29" s="79"/>
    </row>
    <row r="30" spans="1:8" ht="17.25" customHeight="1">
      <c r="A30" s="43"/>
      <c r="B30" s="130"/>
      <c r="C30" s="130"/>
      <c r="D30" s="130"/>
      <c r="E30" s="45" t="s">
        <v>158</v>
      </c>
      <c r="F30" s="87">
        <v>1</v>
      </c>
      <c r="G30" s="80"/>
      <c r="H30" s="79">
        <f t="shared" ref="H30" si="2">F30*G30</f>
        <v>0</v>
      </c>
    </row>
    <row r="31" spans="1:8" ht="17.25" customHeight="1">
      <c r="A31" s="43"/>
      <c r="B31" s="38"/>
      <c r="C31" s="38"/>
      <c r="D31" s="38"/>
      <c r="E31" s="45"/>
      <c r="F31" s="87"/>
      <c r="G31" s="80"/>
      <c r="H31" s="79"/>
    </row>
    <row r="32" spans="1:8" ht="17.25" customHeight="1">
      <c r="A32" s="43"/>
      <c r="B32" s="38"/>
      <c r="C32" s="38"/>
      <c r="D32" s="38"/>
      <c r="E32" s="45"/>
      <c r="F32" s="87"/>
      <c r="G32" s="80"/>
      <c r="H32" s="79"/>
    </row>
    <row r="33" spans="1:8" ht="17.25" customHeight="1">
      <c r="A33" s="43"/>
      <c r="B33" s="38"/>
      <c r="C33" s="38"/>
      <c r="D33" s="38"/>
      <c r="E33" s="45"/>
      <c r="F33" s="87"/>
      <c r="G33" s="80"/>
      <c r="H33" s="79"/>
    </row>
    <row r="34" spans="1:8" ht="17.25" customHeight="1">
      <c r="A34" s="43"/>
      <c r="B34" s="38"/>
      <c r="C34" s="38"/>
      <c r="D34" s="38"/>
      <c r="E34" s="45"/>
      <c r="F34" s="87"/>
      <c r="G34" s="80"/>
      <c r="H34" s="79"/>
    </row>
    <row r="35" spans="1:8" ht="17.25" customHeight="1">
      <c r="A35" s="19">
        <v>4</v>
      </c>
      <c r="B35" s="35" t="s">
        <v>164</v>
      </c>
      <c r="C35" s="38"/>
      <c r="D35" s="38"/>
      <c r="E35" s="45"/>
      <c r="F35" s="87"/>
      <c r="G35" s="80"/>
      <c r="H35" s="79"/>
    </row>
    <row r="36" spans="1:8" ht="304.5" customHeight="1">
      <c r="A36" s="43"/>
      <c r="B36" s="166" t="s">
        <v>162</v>
      </c>
      <c r="C36" s="166"/>
      <c r="D36" s="166"/>
      <c r="E36" s="45"/>
      <c r="F36" s="87"/>
      <c r="G36" s="80"/>
      <c r="H36" s="79"/>
    </row>
    <row r="37" spans="1:8" ht="17.25" customHeight="1">
      <c r="A37" s="43"/>
      <c r="B37" s="130"/>
      <c r="C37" s="130"/>
      <c r="D37" s="130"/>
      <c r="E37" s="45" t="s">
        <v>158</v>
      </c>
      <c r="F37" s="87">
        <v>1</v>
      </c>
      <c r="G37" s="80"/>
      <c r="H37" s="79">
        <f t="shared" ref="H37" si="3">F37*G37</f>
        <v>0</v>
      </c>
    </row>
    <row r="38" spans="1:8" ht="12.75" customHeight="1">
      <c r="A38" s="43"/>
      <c r="B38" s="38"/>
      <c r="C38" s="38"/>
      <c r="D38" s="38"/>
      <c r="E38" s="45"/>
      <c r="F38" s="87"/>
      <c r="G38" s="80"/>
      <c r="H38" s="80"/>
    </row>
    <row r="40" spans="1:8" ht="18.75">
      <c r="A40" s="12" t="str">
        <f>A1</f>
        <v>11.</v>
      </c>
      <c r="B40" s="12" t="str">
        <f>B1</f>
        <v>INSTALATERSKI RADOVI</v>
      </c>
      <c r="C40" s="13"/>
      <c r="D40" s="14"/>
      <c r="E40" s="14"/>
      <c r="F40" s="81"/>
      <c r="G40" s="81"/>
      <c r="H40" s="82">
        <f>SUM(H6:H38)</f>
        <v>0</v>
      </c>
    </row>
  </sheetData>
  <mergeCells count="15">
    <mergeCell ref="B30:D30"/>
    <mergeCell ref="B36:D36"/>
    <mergeCell ref="B37:D37"/>
    <mergeCell ref="B26:D26"/>
    <mergeCell ref="B8:D8"/>
    <mergeCell ref="B16:D16"/>
    <mergeCell ref="B25:D25"/>
    <mergeCell ref="B27:D27"/>
    <mergeCell ref="B29:D29"/>
    <mergeCell ref="H3:H5"/>
    <mergeCell ref="A3:A5"/>
    <mergeCell ref="B3:D5"/>
    <mergeCell ref="E3:E5"/>
    <mergeCell ref="F3:F5"/>
    <mergeCell ref="G3:G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0"/>
  </sheetPr>
  <dimension ref="A1:I32"/>
  <sheetViews>
    <sheetView view="pageBreakPreview" topLeftCell="A10" zoomScale="115" zoomScaleNormal="100" zoomScaleSheetLayoutView="115" zoomScalePageLayoutView="70" workbookViewId="0">
      <selection activeCell="G25" sqref="G25:I26"/>
    </sheetView>
  </sheetViews>
  <sheetFormatPr defaultRowHeight="12.75"/>
  <cols>
    <col min="1" max="5" width="9.140625" style="10"/>
    <col min="6" max="6" width="12.5703125" style="10" customWidth="1"/>
    <col min="7" max="7" width="10.140625" style="10" customWidth="1"/>
    <col min="8" max="9" width="9.140625" style="55"/>
    <col min="10" max="16384" width="9.140625" style="10"/>
  </cols>
  <sheetData>
    <row r="1" spans="1:9" ht="23.25" customHeight="1">
      <c r="A1" s="6"/>
      <c r="B1" s="6" t="s">
        <v>9</v>
      </c>
      <c r="C1" s="7"/>
      <c r="D1" s="8"/>
      <c r="E1" s="8"/>
      <c r="F1" s="9"/>
    </row>
    <row r="3" spans="1:9" ht="12.75" customHeight="1">
      <c r="A3" s="41"/>
      <c r="B3" s="41"/>
      <c r="C3" s="41"/>
      <c r="D3" s="41"/>
      <c r="E3" s="41"/>
      <c r="F3" s="41"/>
      <c r="G3" s="41"/>
      <c r="H3" s="56"/>
      <c r="I3" s="56"/>
    </row>
    <row r="4" spans="1:9" ht="18">
      <c r="A4" s="57" t="s">
        <v>20</v>
      </c>
      <c r="B4" s="57"/>
      <c r="C4" s="57"/>
      <c r="D4" s="57"/>
      <c r="E4" s="58"/>
      <c r="H4" s="59"/>
      <c r="I4" s="59"/>
    </row>
    <row r="5" spans="1:9" ht="14.25">
      <c r="A5" s="41" t="str">
        <f>'PRIPREMNI RADOVI'!A33</f>
        <v xml:space="preserve">1. </v>
      </c>
      <c r="B5" s="177" t="str">
        <f>'PRIPREMNI RADOVI'!B33</f>
        <v>ZEMLJANI RADOVI</v>
      </c>
      <c r="C5" s="177"/>
      <c r="D5" s="177"/>
      <c r="E5" s="41"/>
      <c r="F5" s="41"/>
      <c r="G5" s="41"/>
      <c r="H5" s="180">
        <f>'PRIPREMNI RADOVI'!H33</f>
        <v>0</v>
      </c>
      <c r="I5" s="180"/>
    </row>
    <row r="6" spans="1:9" ht="14.25">
      <c r="A6" s="41" t="str">
        <f>'BETONSKI RADOVI'!A58</f>
        <v>2.</v>
      </c>
      <c r="B6" s="177" t="str">
        <f>'BETONSKI RADOVI'!B58</f>
        <v>BETONSKI RADOVI</v>
      </c>
      <c r="C6" s="177"/>
      <c r="D6" s="177"/>
      <c r="E6" s="41"/>
      <c r="F6" s="41"/>
      <c r="G6" s="41"/>
      <c r="H6" s="180">
        <f>'BETONSKI RADOVI'!H58:H58</f>
        <v>0</v>
      </c>
      <c r="I6" s="180"/>
    </row>
    <row r="7" spans="1:9" ht="14.25">
      <c r="A7" s="41" t="str">
        <f>'ARMIRAČKI RADOVI'!A15</f>
        <v>3.</v>
      </c>
      <c r="B7" s="177" t="str">
        <f>'ARMIRAČKI RADOVI'!B15</f>
        <v>ARMIRAČKI RADOVI</v>
      </c>
      <c r="C7" s="177"/>
      <c r="D7" s="177"/>
      <c r="E7" s="41"/>
      <c r="F7" s="41"/>
      <c r="G7" s="41"/>
      <c r="H7" s="180">
        <f>'ARMIRAČKI RADOVI'!H15:H15</f>
        <v>0</v>
      </c>
      <c r="I7" s="180"/>
    </row>
    <row r="8" spans="1:9" ht="14.25">
      <c r="A8" s="41" t="str">
        <f>'ZIDARSKI RADOVI'!A1</f>
        <v>4.</v>
      </c>
      <c r="B8" s="177" t="str">
        <f>'ZIDARSKI RADOVI'!B1</f>
        <v>ZIDARSKI RADOVI</v>
      </c>
      <c r="C8" s="177"/>
      <c r="D8" s="177"/>
      <c r="E8" s="41"/>
      <c r="F8" s="41"/>
      <c r="G8" s="41"/>
      <c r="H8" s="180">
        <f>'ZIDARSKI RADOVI'!H35:H35</f>
        <v>0</v>
      </c>
      <c r="I8" s="180"/>
    </row>
    <row r="9" spans="1:9" ht="18">
      <c r="A9" s="11"/>
      <c r="B9" s="60"/>
      <c r="C9" s="60"/>
      <c r="D9" s="60"/>
      <c r="H9" s="61"/>
      <c r="I9" s="61"/>
    </row>
    <row r="10" spans="1:9" ht="18">
      <c r="A10" s="57" t="s">
        <v>21</v>
      </c>
      <c r="B10" s="57"/>
      <c r="C10" s="57"/>
      <c r="D10" s="57"/>
      <c r="H10" s="61"/>
      <c r="I10" s="61"/>
    </row>
    <row r="11" spans="1:9" ht="14.25">
      <c r="A11" s="41" t="s">
        <v>12</v>
      </c>
      <c r="B11" s="177" t="str">
        <f>'IZOLATERSKI RADOVI'!B46</f>
        <v>IZOLATERSKI RADOVI</v>
      </c>
      <c r="C11" s="177"/>
      <c r="D11" s="177"/>
      <c r="E11" s="41"/>
      <c r="F11" s="41"/>
      <c r="G11" s="41"/>
      <c r="H11" s="180">
        <f>SUM('IZOLATERSKI RADOVI'!H46)</f>
        <v>0</v>
      </c>
      <c r="I11" s="180"/>
    </row>
    <row r="12" spans="1:9" ht="14.25">
      <c r="A12" s="41" t="str">
        <f>'KERAMIČARSKI RADOVI'!A13</f>
        <v>6.</v>
      </c>
      <c r="B12" s="177" t="str">
        <f>'KERAMIČARSKI RADOVI'!B13</f>
        <v>KERAMIČARSKI RADOVI</v>
      </c>
      <c r="C12" s="177"/>
      <c r="D12" s="177"/>
      <c r="E12" s="41"/>
      <c r="F12" s="41"/>
      <c r="G12" s="41"/>
      <c r="H12" s="180">
        <f>'KERAMIČARSKI RADOVI'!H13:H13</f>
        <v>0</v>
      </c>
      <c r="I12" s="180"/>
    </row>
    <row r="13" spans="1:9" ht="14.25">
      <c r="A13" s="41" t="s">
        <v>18</v>
      </c>
      <c r="B13" s="177" t="str">
        <f>'STOLARSKI RADOVI'!B15</f>
        <v>STOLARSKI RADOVI</v>
      </c>
      <c r="C13" s="177"/>
      <c r="D13" s="177"/>
      <c r="E13" s="41"/>
      <c r="F13" s="41"/>
      <c r="G13" s="41"/>
      <c r="H13" s="180">
        <f>'STOLARSKI RADOVI'!H15:H15</f>
        <v>0</v>
      </c>
      <c r="I13" s="180"/>
    </row>
    <row r="14" spans="1:9" ht="14.25">
      <c r="A14" s="41" t="s">
        <v>23</v>
      </c>
      <c r="B14" s="177" t="str">
        <f>'LIČILAČKI RADOVI'!B21</f>
        <v>LIČIČAČKI RADOVI</v>
      </c>
      <c r="C14" s="177"/>
      <c r="D14" s="177"/>
      <c r="E14" s="41"/>
      <c r="F14" s="41"/>
      <c r="G14" s="41"/>
      <c r="H14" s="180">
        <f>'LIČILAČKI RADOVI'!H21:H21</f>
        <v>0</v>
      </c>
      <c r="I14" s="180"/>
    </row>
    <row r="15" spans="1:9" ht="14.25">
      <c r="A15" s="41" t="s">
        <v>150</v>
      </c>
      <c r="B15" s="177" t="str">
        <f>'LIMARSKI RADOVI'!B22</f>
        <v>LIMARSKI RADOVI</v>
      </c>
      <c r="C15" s="177"/>
      <c r="D15" s="177"/>
      <c r="E15" s="41"/>
      <c r="F15" s="41"/>
      <c r="G15" s="41"/>
      <c r="H15" s="180">
        <f>'LIMARSKI RADOVI'!H22:H22</f>
        <v>0</v>
      </c>
      <c r="I15" s="180"/>
    </row>
    <row r="16" spans="1:9" ht="14.25">
      <c r="A16" s="41" t="s">
        <v>24</v>
      </c>
      <c r="B16" s="41" t="str">
        <f>'FASADERSKI RADOVI'!B15</f>
        <v>FASADERSKI RADOVI</v>
      </c>
      <c r="C16" s="41"/>
      <c r="D16" s="41"/>
      <c r="E16" s="41"/>
      <c r="F16" s="41"/>
      <c r="G16" s="41"/>
      <c r="H16" s="180">
        <f>'FASADERSKI RADOVI'!H15:H15</f>
        <v>0</v>
      </c>
      <c r="I16" s="180"/>
    </row>
    <row r="17" spans="1:9" ht="14.25">
      <c r="A17" s="41" t="s">
        <v>103</v>
      </c>
      <c r="B17" s="41" t="s">
        <v>156</v>
      </c>
      <c r="C17" s="41"/>
      <c r="D17" s="41"/>
      <c r="E17" s="41"/>
      <c r="F17" s="41"/>
      <c r="G17" s="41"/>
      <c r="H17" s="180">
        <f>SUM(INSTALACIJE!H40)</f>
        <v>0</v>
      </c>
      <c r="I17" s="180"/>
    </row>
    <row r="18" spans="1:9" ht="18.75" thickBot="1">
      <c r="A18" s="62"/>
      <c r="B18" s="62"/>
      <c r="C18" s="63"/>
      <c r="D18" s="63"/>
      <c r="E18" s="63"/>
      <c r="F18" s="63"/>
      <c r="G18" s="63"/>
      <c r="H18" s="64"/>
      <c r="I18" s="64"/>
    </row>
    <row r="19" spans="1:9" ht="15" thickTop="1">
      <c r="A19" s="178" t="s">
        <v>27</v>
      </c>
      <c r="B19" s="178"/>
      <c r="C19" s="178"/>
      <c r="D19" s="178"/>
      <c r="E19" s="41"/>
      <c r="F19" s="41"/>
      <c r="G19" s="41"/>
      <c r="H19" s="56"/>
      <c r="I19" s="56"/>
    </row>
    <row r="20" spans="1:9" ht="14.25">
      <c r="A20" s="178"/>
      <c r="B20" s="178"/>
      <c r="C20" s="178"/>
      <c r="D20" s="178"/>
      <c r="E20" s="41"/>
      <c r="F20" s="41"/>
      <c r="G20" s="41"/>
      <c r="H20" s="56"/>
      <c r="I20" s="56"/>
    </row>
    <row r="21" spans="1:9" ht="12.75" customHeight="1">
      <c r="A21" s="179" t="s">
        <v>20</v>
      </c>
      <c r="B21" s="179"/>
      <c r="C21" s="179"/>
      <c r="D21" s="179"/>
      <c r="E21" s="41"/>
      <c r="F21" s="41"/>
      <c r="G21" s="176">
        <f>SUM(H5:I8)</f>
        <v>0</v>
      </c>
      <c r="H21" s="176"/>
      <c r="I21" s="176"/>
    </row>
    <row r="22" spans="1:9" ht="12.75" customHeight="1">
      <c r="A22" s="179"/>
      <c r="B22" s="179"/>
      <c r="C22" s="179"/>
      <c r="D22" s="179"/>
      <c r="E22" s="41"/>
      <c r="F22" s="41"/>
      <c r="G22" s="176"/>
      <c r="H22" s="176"/>
      <c r="I22" s="176"/>
    </row>
    <row r="23" spans="1:9" ht="12.75" customHeight="1">
      <c r="A23" s="179" t="s">
        <v>21</v>
      </c>
      <c r="B23" s="179"/>
      <c r="C23" s="179"/>
      <c r="D23" s="179"/>
      <c r="E23" s="41"/>
      <c r="F23" s="41"/>
      <c r="G23" s="176">
        <f>SUM(H11:I16)</f>
        <v>0</v>
      </c>
      <c r="H23" s="176"/>
      <c r="I23" s="176"/>
    </row>
    <row r="24" spans="1:9" ht="12.75" customHeight="1">
      <c r="A24" s="181"/>
      <c r="B24" s="181"/>
      <c r="C24" s="181"/>
      <c r="D24" s="181"/>
      <c r="E24" s="65"/>
      <c r="F24" s="65"/>
      <c r="G24" s="174"/>
      <c r="H24" s="174"/>
      <c r="I24" s="174"/>
    </row>
    <row r="25" spans="1:9" ht="14.25">
      <c r="A25" s="168" t="s">
        <v>27</v>
      </c>
      <c r="B25" s="169"/>
      <c r="C25" s="169"/>
      <c r="D25" s="169"/>
      <c r="E25" s="66"/>
      <c r="F25" s="66"/>
      <c r="G25" s="172">
        <f>G21+G23</f>
        <v>0</v>
      </c>
      <c r="H25" s="172"/>
      <c r="I25" s="173"/>
    </row>
    <row r="26" spans="1:9" ht="14.25">
      <c r="A26" s="170"/>
      <c r="B26" s="171"/>
      <c r="C26" s="171"/>
      <c r="D26" s="171"/>
      <c r="E26" s="65"/>
      <c r="F26" s="65"/>
      <c r="G26" s="174"/>
      <c r="H26" s="174"/>
      <c r="I26" s="175"/>
    </row>
    <row r="27" spans="1:9" ht="14.25">
      <c r="A27" s="41"/>
      <c r="B27" s="41"/>
      <c r="C27" s="41"/>
      <c r="D27" s="41"/>
      <c r="E27" s="41"/>
      <c r="F27" s="41"/>
      <c r="G27" s="56"/>
      <c r="H27" s="56"/>
      <c r="I27" s="56"/>
    </row>
    <row r="28" spans="1:9" ht="14.25">
      <c r="A28" s="168" t="s">
        <v>30</v>
      </c>
      <c r="B28" s="169"/>
      <c r="C28" s="169"/>
      <c r="D28" s="169"/>
      <c r="E28" s="66"/>
      <c r="F28" s="66"/>
      <c r="G28" s="172">
        <f>0.25*G25</f>
        <v>0</v>
      </c>
      <c r="H28" s="172"/>
      <c r="I28" s="173"/>
    </row>
    <row r="29" spans="1:9" ht="14.25">
      <c r="A29" s="170"/>
      <c r="B29" s="171"/>
      <c r="C29" s="171"/>
      <c r="D29" s="171"/>
      <c r="E29" s="65"/>
      <c r="F29" s="65"/>
      <c r="G29" s="174"/>
      <c r="H29" s="174"/>
      <c r="I29" s="175"/>
    </row>
    <row r="30" spans="1:9" ht="14.25">
      <c r="A30" s="41"/>
      <c r="B30" s="41"/>
      <c r="C30" s="41"/>
      <c r="D30" s="41"/>
      <c r="E30" s="41"/>
      <c r="F30" s="41"/>
      <c r="G30" s="56"/>
      <c r="H30" s="56"/>
      <c r="I30" s="56"/>
    </row>
    <row r="31" spans="1:9" ht="14.25">
      <c r="A31" s="168" t="s">
        <v>31</v>
      </c>
      <c r="B31" s="169"/>
      <c r="C31" s="169"/>
      <c r="D31" s="169"/>
      <c r="E31" s="66"/>
      <c r="F31" s="66"/>
      <c r="G31" s="172">
        <f>G28+G25</f>
        <v>0</v>
      </c>
      <c r="H31" s="172"/>
      <c r="I31" s="173"/>
    </row>
    <row r="32" spans="1:9" ht="14.25">
      <c r="A32" s="170"/>
      <c r="B32" s="171"/>
      <c r="C32" s="171"/>
      <c r="D32" s="171"/>
      <c r="E32" s="65"/>
      <c r="F32" s="65"/>
      <c r="G32" s="174"/>
      <c r="H32" s="174"/>
      <c r="I32" s="175"/>
    </row>
  </sheetData>
  <mergeCells count="31">
    <mergeCell ref="H13:I13"/>
    <mergeCell ref="B13:D13"/>
    <mergeCell ref="H14:I14"/>
    <mergeCell ref="B14:D14"/>
    <mergeCell ref="H15:I15"/>
    <mergeCell ref="B12:D12"/>
    <mergeCell ref="H11:I11"/>
    <mergeCell ref="B11:D11"/>
    <mergeCell ref="H5:I5"/>
    <mergeCell ref="B5:D5"/>
    <mergeCell ref="B6:D6"/>
    <mergeCell ref="B7:D7"/>
    <mergeCell ref="H6:I6"/>
    <mergeCell ref="H7:I7"/>
    <mergeCell ref="H8:I8"/>
    <mergeCell ref="B8:D8"/>
    <mergeCell ref="H12:I12"/>
    <mergeCell ref="G21:I22"/>
    <mergeCell ref="G23:I24"/>
    <mergeCell ref="G25:I26"/>
    <mergeCell ref="B15:D15"/>
    <mergeCell ref="A19:D20"/>
    <mergeCell ref="A21:D22"/>
    <mergeCell ref="H16:I16"/>
    <mergeCell ref="A23:D24"/>
    <mergeCell ref="H17:I17"/>
    <mergeCell ref="A28:D29"/>
    <mergeCell ref="G28:I29"/>
    <mergeCell ref="A31:D32"/>
    <mergeCell ref="G31:I32"/>
    <mergeCell ref="A25:D26"/>
  </mergeCells>
  <pageMargins left="0.70866141732283472" right="0.70866141732283472" top="0.74803149606299213" bottom="0.74803149606299213" header="0.31496062992125984" footer="0.31496062992125984"/>
  <pageSetup paperSize="9" orientation="portrait" r:id="rId1"/>
  <headerFooter>
    <oddFooter>&amp;R&amp;A
stranica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74"/>
  <sheetViews>
    <sheetView view="pageLayout" topLeftCell="A10" zoomScaleNormal="100" workbookViewId="0">
      <selection activeCell="A5" sqref="A5"/>
    </sheetView>
  </sheetViews>
  <sheetFormatPr defaultColWidth="8.85546875" defaultRowHeight="15.75"/>
  <cols>
    <col min="1" max="1" width="86.140625" style="74" customWidth="1"/>
    <col min="2" max="5" width="8.85546875" style="74"/>
    <col min="6" max="256" width="8.85546875" style="75"/>
    <col min="257" max="257" width="97.5703125" style="75" customWidth="1"/>
    <col min="258" max="512" width="8.85546875" style="75"/>
    <col min="513" max="513" width="97.5703125" style="75" customWidth="1"/>
    <col min="514" max="768" width="8.85546875" style="75"/>
    <col min="769" max="769" width="97.5703125" style="75" customWidth="1"/>
    <col min="770" max="1024" width="8.85546875" style="75"/>
    <col min="1025" max="1025" width="97.5703125" style="75" customWidth="1"/>
    <col min="1026" max="1280" width="8.85546875" style="75"/>
    <col min="1281" max="1281" width="97.5703125" style="75" customWidth="1"/>
    <col min="1282" max="1536" width="8.85546875" style="75"/>
    <col min="1537" max="1537" width="97.5703125" style="75" customWidth="1"/>
    <col min="1538" max="1792" width="8.85546875" style="75"/>
    <col min="1793" max="1793" width="97.5703125" style="75" customWidth="1"/>
    <col min="1794" max="2048" width="8.85546875" style="75"/>
    <col min="2049" max="2049" width="97.5703125" style="75" customWidth="1"/>
    <col min="2050" max="2304" width="8.85546875" style="75"/>
    <col min="2305" max="2305" width="97.5703125" style="75" customWidth="1"/>
    <col min="2306" max="2560" width="8.85546875" style="75"/>
    <col min="2561" max="2561" width="97.5703125" style="75" customWidth="1"/>
    <col min="2562" max="2816" width="8.85546875" style="75"/>
    <col min="2817" max="2817" width="97.5703125" style="75" customWidth="1"/>
    <col min="2818" max="3072" width="8.85546875" style="75"/>
    <col min="3073" max="3073" width="97.5703125" style="75" customWidth="1"/>
    <col min="3074" max="3328" width="8.85546875" style="75"/>
    <col min="3329" max="3329" width="97.5703125" style="75" customWidth="1"/>
    <col min="3330" max="3584" width="8.85546875" style="75"/>
    <col min="3585" max="3585" width="97.5703125" style="75" customWidth="1"/>
    <col min="3586" max="3840" width="8.85546875" style="75"/>
    <col min="3841" max="3841" width="97.5703125" style="75" customWidth="1"/>
    <col min="3842" max="4096" width="8.85546875" style="75"/>
    <col min="4097" max="4097" width="97.5703125" style="75" customWidth="1"/>
    <col min="4098" max="4352" width="8.85546875" style="75"/>
    <col min="4353" max="4353" width="97.5703125" style="75" customWidth="1"/>
    <col min="4354" max="4608" width="8.85546875" style="75"/>
    <col min="4609" max="4609" width="97.5703125" style="75" customWidth="1"/>
    <col min="4610" max="4864" width="8.85546875" style="75"/>
    <col min="4865" max="4865" width="97.5703125" style="75" customWidth="1"/>
    <col min="4866" max="5120" width="8.85546875" style="75"/>
    <col min="5121" max="5121" width="97.5703125" style="75" customWidth="1"/>
    <col min="5122" max="5376" width="8.85546875" style="75"/>
    <col min="5377" max="5377" width="97.5703125" style="75" customWidth="1"/>
    <col min="5378" max="5632" width="8.85546875" style="75"/>
    <col min="5633" max="5633" width="97.5703125" style="75" customWidth="1"/>
    <col min="5634" max="5888" width="8.85546875" style="75"/>
    <col min="5889" max="5889" width="97.5703125" style="75" customWidth="1"/>
    <col min="5890" max="6144" width="8.85546875" style="75"/>
    <col min="6145" max="6145" width="97.5703125" style="75" customWidth="1"/>
    <col min="6146" max="6400" width="8.85546875" style="75"/>
    <col min="6401" max="6401" width="97.5703125" style="75" customWidth="1"/>
    <col min="6402" max="6656" width="8.85546875" style="75"/>
    <col min="6657" max="6657" width="97.5703125" style="75" customWidth="1"/>
    <col min="6658" max="6912" width="8.85546875" style="75"/>
    <col min="6913" max="6913" width="97.5703125" style="75" customWidth="1"/>
    <col min="6914" max="7168" width="8.85546875" style="75"/>
    <col min="7169" max="7169" width="97.5703125" style="75" customWidth="1"/>
    <col min="7170" max="7424" width="8.85546875" style="75"/>
    <col min="7425" max="7425" width="97.5703125" style="75" customWidth="1"/>
    <col min="7426" max="7680" width="8.85546875" style="75"/>
    <col min="7681" max="7681" width="97.5703125" style="75" customWidth="1"/>
    <col min="7682" max="7936" width="8.85546875" style="75"/>
    <col min="7937" max="7937" width="97.5703125" style="75" customWidth="1"/>
    <col min="7938" max="8192" width="8.85546875" style="75"/>
    <col min="8193" max="8193" width="97.5703125" style="75" customWidth="1"/>
    <col min="8194" max="8448" width="8.85546875" style="75"/>
    <col min="8449" max="8449" width="97.5703125" style="75" customWidth="1"/>
    <col min="8450" max="8704" width="8.85546875" style="75"/>
    <col min="8705" max="8705" width="97.5703125" style="75" customWidth="1"/>
    <col min="8706" max="8960" width="8.85546875" style="75"/>
    <col min="8961" max="8961" width="97.5703125" style="75" customWidth="1"/>
    <col min="8962" max="9216" width="8.85546875" style="75"/>
    <col min="9217" max="9217" width="97.5703125" style="75" customWidth="1"/>
    <col min="9218" max="9472" width="8.85546875" style="75"/>
    <col min="9473" max="9473" width="97.5703125" style="75" customWidth="1"/>
    <col min="9474" max="9728" width="8.85546875" style="75"/>
    <col min="9729" max="9729" width="97.5703125" style="75" customWidth="1"/>
    <col min="9730" max="9984" width="8.85546875" style="75"/>
    <col min="9985" max="9985" width="97.5703125" style="75" customWidth="1"/>
    <col min="9986" max="10240" width="8.85546875" style="75"/>
    <col min="10241" max="10241" width="97.5703125" style="75" customWidth="1"/>
    <col min="10242" max="10496" width="8.85546875" style="75"/>
    <col min="10497" max="10497" width="97.5703125" style="75" customWidth="1"/>
    <col min="10498" max="10752" width="8.85546875" style="75"/>
    <col min="10753" max="10753" width="97.5703125" style="75" customWidth="1"/>
    <col min="10754" max="11008" width="8.85546875" style="75"/>
    <col min="11009" max="11009" width="97.5703125" style="75" customWidth="1"/>
    <col min="11010" max="11264" width="8.85546875" style="75"/>
    <col min="11265" max="11265" width="97.5703125" style="75" customWidth="1"/>
    <col min="11266" max="11520" width="8.85546875" style="75"/>
    <col min="11521" max="11521" width="97.5703125" style="75" customWidth="1"/>
    <col min="11522" max="11776" width="8.85546875" style="75"/>
    <col min="11777" max="11777" width="97.5703125" style="75" customWidth="1"/>
    <col min="11778" max="12032" width="8.85546875" style="75"/>
    <col min="12033" max="12033" width="97.5703125" style="75" customWidth="1"/>
    <col min="12034" max="12288" width="8.85546875" style="75"/>
    <col min="12289" max="12289" width="97.5703125" style="75" customWidth="1"/>
    <col min="12290" max="12544" width="8.85546875" style="75"/>
    <col min="12545" max="12545" width="97.5703125" style="75" customWidth="1"/>
    <col min="12546" max="12800" width="8.85546875" style="75"/>
    <col min="12801" max="12801" width="97.5703125" style="75" customWidth="1"/>
    <col min="12802" max="13056" width="8.85546875" style="75"/>
    <col min="13057" max="13057" width="97.5703125" style="75" customWidth="1"/>
    <col min="13058" max="13312" width="8.85546875" style="75"/>
    <col min="13313" max="13313" width="97.5703125" style="75" customWidth="1"/>
    <col min="13314" max="13568" width="8.85546875" style="75"/>
    <col min="13569" max="13569" width="97.5703125" style="75" customWidth="1"/>
    <col min="13570" max="13824" width="8.85546875" style="75"/>
    <col min="13825" max="13825" width="97.5703125" style="75" customWidth="1"/>
    <col min="13826" max="14080" width="8.85546875" style="75"/>
    <col min="14081" max="14081" width="97.5703125" style="75" customWidth="1"/>
    <col min="14082" max="14336" width="8.85546875" style="75"/>
    <col min="14337" max="14337" width="97.5703125" style="75" customWidth="1"/>
    <col min="14338" max="14592" width="8.85546875" style="75"/>
    <col min="14593" max="14593" width="97.5703125" style="75" customWidth="1"/>
    <col min="14594" max="14848" width="8.85546875" style="75"/>
    <col min="14849" max="14849" width="97.5703125" style="75" customWidth="1"/>
    <col min="14850" max="15104" width="8.85546875" style="75"/>
    <col min="15105" max="15105" width="97.5703125" style="75" customWidth="1"/>
    <col min="15106" max="15360" width="8.85546875" style="75"/>
    <col min="15361" max="15361" width="97.5703125" style="75" customWidth="1"/>
    <col min="15362" max="15616" width="8.85546875" style="75"/>
    <col min="15617" max="15617" width="97.5703125" style="75" customWidth="1"/>
    <col min="15618" max="15872" width="8.85546875" style="75"/>
    <col min="15873" max="15873" width="97.5703125" style="75" customWidth="1"/>
    <col min="15874" max="16128" width="8.85546875" style="75"/>
    <col min="16129" max="16129" width="97.5703125" style="75" customWidth="1"/>
    <col min="16130" max="16384" width="8.85546875" style="75"/>
  </cols>
  <sheetData>
    <row r="3" spans="1:1" ht="42.75" customHeight="1">
      <c r="A3" s="74" t="s">
        <v>154</v>
      </c>
    </row>
    <row r="4" spans="1:1" ht="30" customHeight="1">
      <c r="A4" s="74" t="s">
        <v>173</v>
      </c>
    </row>
    <row r="5" spans="1:1" ht="50.25" customHeight="1">
      <c r="A5" s="74" t="s">
        <v>174</v>
      </c>
    </row>
    <row r="6" spans="1:1" ht="89.25" customHeight="1">
      <c r="A6" s="74" t="s">
        <v>175</v>
      </c>
    </row>
    <row r="7" spans="1:1" ht="107.25" customHeight="1">
      <c r="A7" s="74" t="s">
        <v>176</v>
      </c>
    </row>
    <row r="8" spans="1:1" ht="49.5" customHeight="1">
      <c r="A8" s="74" t="s">
        <v>177</v>
      </c>
    </row>
    <row r="9" spans="1:1" ht="50.25" customHeight="1">
      <c r="A9" s="74" t="s">
        <v>178</v>
      </c>
    </row>
    <row r="10" spans="1:1" ht="49.5" customHeight="1">
      <c r="A10" s="74" t="s">
        <v>179</v>
      </c>
    </row>
    <row r="11" spans="1:1" ht="43.5" customHeight="1">
      <c r="A11" s="74" t="s">
        <v>180</v>
      </c>
    </row>
    <row r="18" spans="1:5" s="76" customFormat="1">
      <c r="A18" s="74"/>
      <c r="B18" s="74"/>
      <c r="C18" s="74"/>
      <c r="D18" s="74"/>
      <c r="E18" s="74"/>
    </row>
    <row r="20" spans="1:5" s="76" customFormat="1">
      <c r="A20" s="74"/>
      <c r="B20" s="74"/>
      <c r="C20" s="74"/>
      <c r="D20" s="74"/>
      <c r="E20" s="74"/>
    </row>
    <row r="21" spans="1:5" s="76" customFormat="1" ht="32.25" customHeight="1">
      <c r="A21" s="74"/>
      <c r="B21" s="74"/>
      <c r="C21" s="74"/>
      <c r="D21" s="74"/>
      <c r="E21" s="74"/>
    </row>
    <row r="29" spans="1:5" ht="143.25" customHeight="1"/>
    <row r="33" ht="48.75" customHeight="1"/>
    <row r="42" ht="99" customHeight="1"/>
    <row r="45" ht="67.5" customHeight="1"/>
    <row r="60" ht="133.5" customHeight="1"/>
    <row r="93" spans="1:5" s="16" customFormat="1">
      <c r="A93" s="74"/>
      <c r="B93" s="74"/>
      <c r="C93" s="74"/>
      <c r="D93" s="74"/>
      <c r="E93" s="74"/>
    </row>
    <row r="94" spans="1:5" s="16" customFormat="1">
      <c r="A94" s="74"/>
      <c r="B94" s="74"/>
      <c r="C94" s="74"/>
      <c r="D94" s="74"/>
      <c r="E94" s="74"/>
    </row>
    <row r="95" spans="1:5" s="16" customFormat="1">
      <c r="A95" s="74"/>
      <c r="B95" s="74"/>
      <c r="C95" s="74"/>
      <c r="D95" s="74"/>
      <c r="E95" s="74"/>
    </row>
    <row r="96" spans="1:5" s="16" customFormat="1">
      <c r="A96" s="74"/>
      <c r="B96" s="74"/>
      <c r="C96" s="74"/>
      <c r="D96" s="74"/>
      <c r="E96" s="74"/>
    </row>
    <row r="97" spans="1:5" s="16" customFormat="1">
      <c r="A97" s="74"/>
      <c r="B97" s="74"/>
      <c r="C97" s="74"/>
      <c r="D97" s="74"/>
      <c r="E97" s="74"/>
    </row>
    <row r="98" spans="1:5" s="16" customFormat="1">
      <c r="A98" s="74"/>
      <c r="B98" s="74"/>
      <c r="C98" s="74"/>
      <c r="D98" s="74"/>
      <c r="E98" s="74"/>
    </row>
    <row r="99" spans="1:5" s="16" customFormat="1">
      <c r="A99" s="74"/>
      <c r="B99" s="74"/>
      <c r="C99" s="74"/>
      <c r="D99" s="74"/>
      <c r="E99" s="74"/>
    </row>
    <row r="100" spans="1:5" s="43" customFormat="1">
      <c r="A100" s="74"/>
      <c r="B100" s="74"/>
      <c r="C100" s="74"/>
      <c r="D100" s="74"/>
      <c r="E100" s="74"/>
    </row>
    <row r="101" spans="1:5" s="43" customFormat="1">
      <c r="A101" s="74"/>
      <c r="B101" s="74"/>
      <c r="C101" s="74"/>
      <c r="D101" s="74"/>
      <c r="E101" s="74"/>
    </row>
    <row r="102" spans="1:5" s="43" customFormat="1">
      <c r="A102" s="74"/>
      <c r="B102" s="74"/>
      <c r="C102" s="74"/>
      <c r="D102" s="74"/>
      <c r="E102" s="74"/>
    </row>
    <row r="103" spans="1:5" s="43" customFormat="1">
      <c r="A103" s="74"/>
      <c r="B103" s="74"/>
      <c r="C103" s="74"/>
      <c r="D103" s="74"/>
      <c r="E103" s="74"/>
    </row>
    <row r="104" spans="1:5" s="43" customFormat="1">
      <c r="A104" s="74"/>
      <c r="B104" s="74"/>
      <c r="C104" s="74"/>
      <c r="D104" s="74"/>
      <c r="E104" s="74"/>
    </row>
    <row r="105" spans="1:5" s="43" customFormat="1">
      <c r="A105" s="74"/>
      <c r="B105" s="74"/>
      <c r="C105" s="74"/>
      <c r="D105" s="74"/>
      <c r="E105" s="74"/>
    </row>
    <row r="106" spans="1:5" s="43" customFormat="1">
      <c r="A106" s="74"/>
      <c r="B106" s="74"/>
      <c r="C106" s="74"/>
      <c r="D106" s="74"/>
      <c r="E106" s="74"/>
    </row>
    <row r="107" spans="1:5" s="43" customFormat="1">
      <c r="A107" s="74"/>
      <c r="B107" s="74"/>
      <c r="C107" s="74"/>
      <c r="D107" s="74"/>
      <c r="E107" s="74"/>
    </row>
    <row r="108" spans="1:5" s="43" customFormat="1">
      <c r="A108" s="74"/>
      <c r="B108" s="74"/>
      <c r="C108" s="74"/>
      <c r="D108" s="74"/>
      <c r="E108" s="74"/>
    </row>
    <row r="109" spans="1:5" s="43" customFormat="1">
      <c r="A109" s="74"/>
      <c r="B109" s="74"/>
      <c r="C109" s="74"/>
      <c r="D109" s="74"/>
      <c r="E109" s="74"/>
    </row>
    <row r="110" spans="1:5" s="43" customFormat="1">
      <c r="A110" s="74"/>
      <c r="B110" s="74"/>
      <c r="C110" s="74"/>
      <c r="D110" s="74"/>
      <c r="E110" s="74"/>
    </row>
    <row r="111" spans="1:5" s="43" customFormat="1">
      <c r="A111" s="74"/>
      <c r="B111" s="74"/>
      <c r="C111" s="74"/>
      <c r="D111" s="74"/>
      <c r="E111" s="74"/>
    </row>
    <row r="112" spans="1:5" s="43" customFormat="1">
      <c r="A112" s="74"/>
      <c r="B112" s="74"/>
      <c r="C112" s="74"/>
      <c r="D112" s="74"/>
      <c r="E112" s="74"/>
    </row>
    <row r="113" spans="1:5" s="43" customFormat="1">
      <c r="A113" s="74"/>
      <c r="B113" s="74"/>
      <c r="C113" s="74"/>
      <c r="D113" s="74"/>
      <c r="E113" s="74"/>
    </row>
    <row r="114" spans="1:5" s="43" customFormat="1">
      <c r="A114" s="74"/>
      <c r="B114" s="74"/>
      <c r="C114" s="74"/>
      <c r="D114" s="74"/>
      <c r="E114" s="74"/>
    </row>
    <row r="115" spans="1:5" s="43" customFormat="1">
      <c r="A115" s="74"/>
      <c r="B115" s="74"/>
      <c r="C115" s="74"/>
      <c r="D115" s="74"/>
      <c r="E115" s="74"/>
    </row>
    <row r="133" ht="239.25" customHeight="1"/>
    <row r="171" ht="15.75" customHeight="1"/>
    <row r="172" ht="13.5" customHeight="1"/>
    <row r="174" ht="20.25" customHeight="1"/>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H33"/>
  <sheetViews>
    <sheetView view="pageBreakPreview" zoomScaleNormal="100" zoomScaleSheetLayoutView="100" zoomScalePageLayoutView="115" workbookViewId="0">
      <selection activeCell="G10" sqref="G10:G30"/>
    </sheetView>
  </sheetViews>
  <sheetFormatPr defaultRowHeight="12.75"/>
  <cols>
    <col min="1" max="1" width="7.140625" style="16" customWidth="1"/>
    <col min="2" max="2" width="9.140625" style="33" customWidth="1"/>
    <col min="3" max="3" width="9.140625" style="33"/>
    <col min="4" max="4" width="18.140625" style="33" customWidth="1"/>
    <col min="5" max="5" width="4.5703125" style="16" customWidth="1"/>
    <col min="6" max="6" width="9.7109375" style="77" customWidth="1"/>
    <col min="7" max="7" width="10.140625" style="77" customWidth="1"/>
    <col min="8" max="8" width="12" style="77" customWidth="1"/>
    <col min="9" max="16384" width="9.140625" style="16"/>
  </cols>
  <sheetData>
    <row r="1" spans="1:8" ht="23.25" customHeight="1">
      <c r="A1" s="12" t="s">
        <v>0</v>
      </c>
      <c r="B1" s="30" t="s">
        <v>110</v>
      </c>
      <c r="C1" s="31"/>
      <c r="D1" s="32"/>
      <c r="E1" s="14"/>
      <c r="F1" s="83"/>
    </row>
    <row r="3" spans="1:8" ht="12.75" customHeight="1">
      <c r="A3" s="133" t="s">
        <v>1</v>
      </c>
      <c r="B3" s="136" t="s">
        <v>2</v>
      </c>
      <c r="C3" s="136"/>
      <c r="D3" s="136"/>
      <c r="E3" s="133" t="s">
        <v>3</v>
      </c>
      <c r="F3" s="127" t="s">
        <v>4</v>
      </c>
      <c r="G3" s="127" t="s">
        <v>5</v>
      </c>
      <c r="H3" s="127" t="s">
        <v>106</v>
      </c>
    </row>
    <row r="4" spans="1:8" ht="12.75" customHeight="1">
      <c r="A4" s="134"/>
      <c r="B4" s="137"/>
      <c r="C4" s="137"/>
      <c r="D4" s="137"/>
      <c r="E4" s="134"/>
      <c r="F4" s="128"/>
      <c r="G4" s="128"/>
      <c r="H4" s="128"/>
    </row>
    <row r="5" spans="1:8" ht="12.75" customHeight="1">
      <c r="A5" s="135"/>
      <c r="B5" s="138"/>
      <c r="C5" s="138"/>
      <c r="D5" s="138"/>
      <c r="E5" s="135"/>
      <c r="F5" s="129"/>
      <c r="G5" s="129"/>
      <c r="H5" s="129"/>
    </row>
    <row r="6" spans="1:8" ht="12.75" customHeight="1">
      <c r="A6" s="17"/>
      <c r="B6" s="34"/>
      <c r="C6" s="34"/>
      <c r="D6" s="34"/>
      <c r="E6" s="17"/>
      <c r="F6" s="78"/>
      <c r="G6" s="78"/>
      <c r="H6" s="78"/>
    </row>
    <row r="7" spans="1:8" ht="15">
      <c r="A7" s="19">
        <v>1</v>
      </c>
      <c r="B7" s="35" t="s">
        <v>120</v>
      </c>
      <c r="C7" s="36"/>
      <c r="D7" s="36"/>
      <c r="E7" s="21"/>
      <c r="F7" s="84"/>
      <c r="G7" s="84"/>
      <c r="H7" s="84"/>
    </row>
    <row r="8" spans="1:8" ht="20.25" customHeight="1">
      <c r="A8" s="21"/>
      <c r="B8" s="130" t="s">
        <v>113</v>
      </c>
      <c r="C8" s="130"/>
      <c r="D8" s="130"/>
      <c r="E8" s="21"/>
      <c r="F8" s="84"/>
      <c r="G8" s="84"/>
      <c r="H8" s="84"/>
    </row>
    <row r="9" spans="1:8" ht="40.5" customHeight="1">
      <c r="A9" s="21"/>
      <c r="B9" s="130"/>
      <c r="C9" s="130"/>
      <c r="D9" s="130"/>
      <c r="E9" s="21"/>
      <c r="F9" s="84"/>
      <c r="G9" s="84"/>
      <c r="H9" s="84"/>
    </row>
    <row r="10" spans="1:8" ht="18" customHeight="1">
      <c r="A10" s="21"/>
      <c r="B10" s="37" t="s">
        <v>33</v>
      </c>
      <c r="C10" s="38"/>
      <c r="D10" s="38"/>
      <c r="E10" s="21"/>
      <c r="F10" s="84"/>
      <c r="G10" s="84"/>
      <c r="H10" s="84"/>
    </row>
    <row r="11" spans="1:8" ht="17.25" customHeight="1">
      <c r="A11" s="21"/>
      <c r="B11" s="132"/>
      <c r="C11" s="132"/>
      <c r="D11" s="132"/>
      <c r="E11" s="19" t="s">
        <v>111</v>
      </c>
      <c r="F11" s="85">
        <v>35</v>
      </c>
      <c r="G11" s="86"/>
      <c r="H11" s="84">
        <f>F11*G11</f>
        <v>0</v>
      </c>
    </row>
    <row r="12" spans="1:8" ht="15">
      <c r="A12" s="21"/>
      <c r="B12" s="39"/>
      <c r="C12" s="39"/>
      <c r="D12" s="39"/>
      <c r="E12" s="19"/>
      <c r="F12" s="85"/>
      <c r="G12" s="86"/>
      <c r="H12" s="86"/>
    </row>
    <row r="13" spans="1:8" ht="15">
      <c r="A13" s="19">
        <v>2</v>
      </c>
      <c r="B13" s="35" t="s">
        <v>121</v>
      </c>
      <c r="C13" s="36"/>
      <c r="D13" s="36"/>
      <c r="E13" s="21"/>
      <c r="F13" s="84"/>
      <c r="G13" s="84"/>
      <c r="H13" s="84"/>
    </row>
    <row r="14" spans="1:8" ht="28.5" customHeight="1">
      <c r="A14" s="21"/>
      <c r="B14" s="130" t="s">
        <v>114</v>
      </c>
      <c r="C14" s="130"/>
      <c r="D14" s="130"/>
      <c r="E14" s="21"/>
      <c r="F14" s="84"/>
      <c r="G14" s="84"/>
      <c r="H14" s="84"/>
    </row>
    <row r="15" spans="1:8" ht="66" customHeight="1">
      <c r="A15" s="21"/>
      <c r="B15" s="130"/>
      <c r="C15" s="130"/>
      <c r="D15" s="130"/>
      <c r="E15" s="21"/>
      <c r="F15" s="84"/>
      <c r="G15" s="84"/>
      <c r="H15" s="84"/>
    </row>
    <row r="16" spans="1:8" ht="15" customHeight="1">
      <c r="A16" s="21"/>
      <c r="B16" s="37" t="s">
        <v>33</v>
      </c>
      <c r="C16" s="38"/>
      <c r="D16" s="38"/>
      <c r="E16" s="21"/>
      <c r="F16" s="84"/>
      <c r="G16" s="84"/>
      <c r="H16" s="84"/>
    </row>
    <row r="17" spans="1:8" ht="17.25">
      <c r="A17" s="21"/>
      <c r="B17" s="131"/>
      <c r="C17" s="131"/>
      <c r="D17" s="131"/>
      <c r="E17" s="19" t="s">
        <v>111</v>
      </c>
      <c r="F17" s="85">
        <v>7</v>
      </c>
      <c r="G17" s="86"/>
      <c r="H17" s="84">
        <f>F17*G17</f>
        <v>0</v>
      </c>
    </row>
    <row r="18" spans="1:8" ht="15">
      <c r="A18" s="21"/>
      <c r="B18" s="36"/>
      <c r="C18" s="36"/>
      <c r="D18" s="36"/>
      <c r="E18" s="21"/>
      <c r="F18" s="84"/>
      <c r="G18" s="84"/>
      <c r="H18" s="84"/>
    </row>
    <row r="19" spans="1:8" ht="15" customHeight="1">
      <c r="A19" s="19">
        <v>3</v>
      </c>
      <c r="B19" s="35" t="s">
        <v>122</v>
      </c>
      <c r="C19" s="36"/>
      <c r="D19" s="36"/>
      <c r="E19" s="21"/>
      <c r="F19" s="84"/>
      <c r="G19" s="84"/>
      <c r="H19" s="84"/>
    </row>
    <row r="20" spans="1:8" ht="24" customHeight="1">
      <c r="A20" s="21"/>
      <c r="B20" s="130" t="s">
        <v>118</v>
      </c>
      <c r="C20" s="130"/>
      <c r="D20" s="130"/>
      <c r="E20" s="21"/>
      <c r="F20" s="84"/>
      <c r="G20" s="84"/>
      <c r="H20" s="84"/>
    </row>
    <row r="21" spans="1:8" ht="55.5" customHeight="1">
      <c r="A21" s="21"/>
      <c r="B21" s="130"/>
      <c r="C21" s="130"/>
      <c r="D21" s="130"/>
      <c r="E21" s="21"/>
      <c r="F21" s="84"/>
      <c r="G21" s="84"/>
      <c r="H21" s="84"/>
    </row>
    <row r="22" spans="1:8" ht="16.5" customHeight="1">
      <c r="A22" s="21"/>
      <c r="B22" s="37" t="s">
        <v>32</v>
      </c>
      <c r="C22" s="38"/>
      <c r="D22" s="38"/>
      <c r="E22" s="21"/>
      <c r="F22" s="84"/>
      <c r="G22" s="84"/>
      <c r="H22" s="84"/>
    </row>
    <row r="23" spans="1:8" ht="17.25">
      <c r="A23" s="21"/>
      <c r="B23" s="131" t="s">
        <v>116</v>
      </c>
      <c r="C23" s="131"/>
      <c r="D23" s="131"/>
      <c r="E23" s="19" t="s">
        <v>112</v>
      </c>
      <c r="F23" s="85">
        <v>22</v>
      </c>
      <c r="G23" s="86"/>
      <c r="H23" s="84">
        <f>F23*G23</f>
        <v>0</v>
      </c>
    </row>
    <row r="24" spans="1:8" ht="17.25">
      <c r="A24" s="21"/>
      <c r="B24" s="131" t="s">
        <v>117</v>
      </c>
      <c r="C24" s="131"/>
      <c r="D24" s="131"/>
      <c r="E24" s="19" t="s">
        <v>112</v>
      </c>
      <c r="F24" s="85">
        <v>40</v>
      </c>
      <c r="G24" s="86"/>
      <c r="H24" s="84">
        <f>F24*G24</f>
        <v>0</v>
      </c>
    </row>
    <row r="25" spans="1:8" ht="15">
      <c r="A25" s="21"/>
      <c r="B25" s="38"/>
      <c r="C25" s="38"/>
      <c r="D25" s="38"/>
      <c r="E25" s="19"/>
      <c r="F25" s="85"/>
      <c r="G25" s="86"/>
      <c r="H25" s="86"/>
    </row>
    <row r="26" spans="1:8" ht="15">
      <c r="A26" s="19">
        <v>4</v>
      </c>
      <c r="B26" s="35" t="s">
        <v>123</v>
      </c>
      <c r="C26" s="35"/>
      <c r="D26" s="35"/>
      <c r="E26" s="21"/>
      <c r="F26" s="84"/>
      <c r="G26" s="84"/>
      <c r="H26" s="84"/>
    </row>
    <row r="27" spans="1:8" ht="21" customHeight="1">
      <c r="A27" s="21"/>
      <c r="B27" s="130" t="s">
        <v>115</v>
      </c>
      <c r="C27" s="130"/>
      <c r="D27" s="130"/>
      <c r="E27" s="21"/>
      <c r="F27" s="84"/>
      <c r="G27" s="84"/>
      <c r="H27" s="84"/>
    </row>
    <row r="28" spans="1:8" ht="56.25" customHeight="1">
      <c r="A28" s="21"/>
      <c r="B28" s="130"/>
      <c r="C28" s="130"/>
      <c r="D28" s="130"/>
      <c r="E28" s="21"/>
      <c r="F28" s="84"/>
      <c r="G28" s="84"/>
      <c r="H28" s="84"/>
    </row>
    <row r="29" spans="1:8" ht="16.5" customHeight="1">
      <c r="A29" s="21"/>
      <c r="B29" s="37" t="s">
        <v>33</v>
      </c>
      <c r="C29" s="38"/>
      <c r="D29" s="38"/>
      <c r="E29" s="21"/>
      <c r="F29" s="84"/>
      <c r="G29" s="84"/>
      <c r="H29" s="84"/>
    </row>
    <row r="30" spans="1:8" ht="17.25">
      <c r="A30" s="21"/>
      <c r="B30" s="131"/>
      <c r="C30" s="131"/>
      <c r="D30" s="131"/>
      <c r="E30" s="19" t="s">
        <v>111</v>
      </c>
      <c r="F30" s="85">
        <v>30</v>
      </c>
      <c r="G30" s="86"/>
      <c r="H30" s="84">
        <f>F30*G30</f>
        <v>0</v>
      </c>
    </row>
    <row r="31" spans="1:8" ht="15">
      <c r="A31" s="21"/>
      <c r="B31" s="40"/>
      <c r="C31" s="40"/>
      <c r="D31" s="40"/>
      <c r="E31" s="19"/>
      <c r="F31" s="85"/>
      <c r="G31" s="86"/>
      <c r="H31" s="86"/>
    </row>
    <row r="33" spans="1:8" ht="18.75">
      <c r="A33" s="12" t="str">
        <f>A1</f>
        <v xml:space="preserve">1. </v>
      </c>
      <c r="B33" s="30" t="str">
        <f>B1</f>
        <v>ZEMLJANI RADOVI</v>
      </c>
      <c r="C33" s="31"/>
      <c r="D33" s="32"/>
      <c r="E33" s="14"/>
      <c r="F33" s="81"/>
      <c r="G33" s="81"/>
      <c r="H33" s="82">
        <f>SUM(H6:H31)</f>
        <v>0</v>
      </c>
    </row>
  </sheetData>
  <mergeCells count="15">
    <mergeCell ref="A3:A5"/>
    <mergeCell ref="B3:D5"/>
    <mergeCell ref="G3:G5"/>
    <mergeCell ref="F3:F5"/>
    <mergeCell ref="E3:E5"/>
    <mergeCell ref="H3:H5"/>
    <mergeCell ref="B14:D15"/>
    <mergeCell ref="B17:D17"/>
    <mergeCell ref="B24:D24"/>
    <mergeCell ref="B30:D30"/>
    <mergeCell ref="B20:D21"/>
    <mergeCell ref="B27:D28"/>
    <mergeCell ref="B23:D23"/>
    <mergeCell ref="B8:D9"/>
    <mergeCell ref="B11:D11"/>
  </mergeCells>
  <pageMargins left="0.78740157480314965" right="0.78740157480314965" top="0.78740157480314965" bottom="0.78740157480314965" header="0.51181102362204722" footer="0.51181102362204722"/>
  <pageSetup paperSize="9" orientation="portrait" r:id="rId1"/>
  <headerFooter>
    <oddFooter>&amp;R&amp;"Calibri,Italic"&amp;A
stranica &amp;P/&amp;N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2" tint="-0.249977111117893"/>
  </sheetPr>
  <dimension ref="A1:H58"/>
  <sheetViews>
    <sheetView view="pageLayout" zoomScale="66" zoomScaleNormal="100" zoomScaleSheetLayoutView="100" zoomScalePageLayoutView="66" workbookViewId="0">
      <selection activeCell="G9" sqref="G9:G57"/>
    </sheetView>
  </sheetViews>
  <sheetFormatPr defaultRowHeight="12.75"/>
  <cols>
    <col min="1" max="3" width="9.140625" style="16"/>
    <col min="4" max="4" width="10.140625" style="16" customWidth="1"/>
    <col min="5" max="5" width="9.140625" style="16"/>
    <col min="6" max="6" width="12.5703125" style="16" customWidth="1"/>
    <col min="7" max="7" width="10.140625" style="77" customWidth="1"/>
    <col min="8" max="8" width="13.42578125" style="77" customWidth="1"/>
    <col min="9" max="16384" width="9.140625" style="16"/>
  </cols>
  <sheetData>
    <row r="1" spans="1:8" ht="23.25" customHeight="1">
      <c r="A1" s="12" t="s">
        <v>8</v>
      </c>
      <c r="B1" s="12" t="s">
        <v>14</v>
      </c>
      <c r="C1" s="13"/>
      <c r="D1" s="14"/>
      <c r="E1" s="14"/>
      <c r="F1" s="15"/>
    </row>
    <row r="3" spans="1:8" ht="12.75" customHeight="1">
      <c r="A3" s="143" t="s">
        <v>1</v>
      </c>
      <c r="B3" s="143" t="s">
        <v>2</v>
      </c>
      <c r="C3" s="143"/>
      <c r="D3" s="143"/>
      <c r="E3" s="143" t="s">
        <v>3</v>
      </c>
      <c r="F3" s="143" t="s">
        <v>4</v>
      </c>
      <c r="G3" s="139" t="s">
        <v>5</v>
      </c>
      <c r="H3" s="139" t="s">
        <v>106</v>
      </c>
    </row>
    <row r="4" spans="1:8" ht="12.75" customHeight="1">
      <c r="A4" s="144"/>
      <c r="B4" s="144"/>
      <c r="C4" s="144"/>
      <c r="D4" s="144"/>
      <c r="E4" s="144"/>
      <c r="F4" s="144"/>
      <c r="G4" s="140"/>
      <c r="H4" s="140"/>
    </row>
    <row r="5" spans="1:8" ht="12.75" customHeight="1">
      <c r="A5" s="145"/>
      <c r="B5" s="145"/>
      <c r="C5" s="145"/>
      <c r="D5" s="145"/>
      <c r="E5" s="145"/>
      <c r="F5" s="145"/>
      <c r="G5" s="141"/>
      <c r="H5" s="141"/>
    </row>
    <row r="6" spans="1:8" ht="12.75" customHeight="1">
      <c r="A6" s="17"/>
      <c r="B6" s="17"/>
      <c r="C6" s="17"/>
      <c r="D6" s="17"/>
      <c r="E6" s="17"/>
      <c r="F6" s="17"/>
      <c r="G6" s="78"/>
      <c r="H6" s="78"/>
    </row>
    <row r="7" spans="1:8" ht="15">
      <c r="A7" s="19">
        <v>1</v>
      </c>
      <c r="B7" s="35" t="s">
        <v>119</v>
      </c>
      <c r="C7" s="35"/>
      <c r="D7" s="35"/>
      <c r="E7" s="43"/>
      <c r="F7" s="43"/>
      <c r="G7" s="79"/>
      <c r="H7" s="79"/>
    </row>
    <row r="8" spans="1:8" ht="15">
      <c r="A8" s="43"/>
      <c r="B8" s="130" t="s">
        <v>125</v>
      </c>
      <c r="C8" s="130"/>
      <c r="D8" s="130"/>
      <c r="E8" s="43"/>
      <c r="F8" s="43"/>
      <c r="G8" s="79"/>
      <c r="H8" s="79"/>
    </row>
    <row r="9" spans="1:8" ht="121.5" customHeight="1">
      <c r="A9" s="43"/>
      <c r="B9" s="130"/>
      <c r="C9" s="130"/>
      <c r="D9" s="130"/>
      <c r="E9" s="43"/>
      <c r="F9" s="43"/>
      <c r="G9" s="79"/>
      <c r="H9" s="79"/>
    </row>
    <row r="10" spans="1:8" ht="17.25">
      <c r="A10" s="43"/>
      <c r="B10" s="132"/>
      <c r="C10" s="132"/>
      <c r="D10" s="132"/>
      <c r="E10" s="45" t="s">
        <v>112</v>
      </c>
      <c r="F10" s="46">
        <v>20.3</v>
      </c>
      <c r="G10" s="80"/>
      <c r="H10" s="79">
        <f>F10*G10</f>
        <v>0</v>
      </c>
    </row>
    <row r="11" spans="1:8" ht="15">
      <c r="A11" s="43"/>
      <c r="B11" s="38"/>
      <c r="C11" s="38"/>
      <c r="D11" s="38"/>
      <c r="E11" s="45"/>
      <c r="F11" s="46"/>
      <c r="G11" s="80"/>
      <c r="H11" s="80"/>
    </row>
    <row r="12" spans="1:8" ht="15">
      <c r="A12" s="19">
        <v>2</v>
      </c>
      <c r="B12" s="35" t="s">
        <v>124</v>
      </c>
      <c r="C12" s="35"/>
      <c r="D12" s="35"/>
      <c r="E12" s="43"/>
      <c r="F12" s="43"/>
      <c r="G12" s="79"/>
      <c r="H12" s="79"/>
    </row>
    <row r="13" spans="1:8" ht="36.75" customHeight="1">
      <c r="A13" s="43"/>
      <c r="B13" s="142" t="s">
        <v>127</v>
      </c>
      <c r="C13" s="142"/>
      <c r="D13" s="142"/>
      <c r="E13" s="43"/>
      <c r="F13" s="43"/>
      <c r="G13" s="79"/>
      <c r="H13" s="79"/>
    </row>
    <row r="14" spans="1:8" ht="102.75" customHeight="1">
      <c r="A14" s="43"/>
      <c r="B14" s="142"/>
      <c r="C14" s="142"/>
      <c r="D14" s="142"/>
      <c r="E14" s="43"/>
      <c r="F14" s="43"/>
      <c r="G14" s="79"/>
      <c r="H14" s="79"/>
    </row>
    <row r="15" spans="1:8" ht="15.75" customHeight="1">
      <c r="A15" s="43"/>
      <c r="B15" s="132"/>
      <c r="C15" s="132"/>
      <c r="D15" s="132"/>
      <c r="E15" s="45" t="s">
        <v>111</v>
      </c>
      <c r="F15" s="46">
        <v>7.05</v>
      </c>
      <c r="G15" s="80"/>
      <c r="H15" s="79">
        <f>F15*G15</f>
        <v>0</v>
      </c>
    </row>
    <row r="16" spans="1:8" ht="15.75" customHeight="1">
      <c r="A16" s="43"/>
      <c r="B16" s="39"/>
      <c r="C16" s="39"/>
      <c r="D16" s="39"/>
      <c r="E16" s="45"/>
      <c r="F16" s="46"/>
      <c r="G16" s="80"/>
      <c r="H16" s="80"/>
    </row>
    <row r="17" spans="1:8" ht="15.75" customHeight="1">
      <c r="A17" s="19">
        <v>3</v>
      </c>
      <c r="B17" s="35" t="s">
        <v>126</v>
      </c>
      <c r="C17" s="35"/>
      <c r="D17" s="35"/>
      <c r="E17" s="43"/>
      <c r="F17" s="43"/>
      <c r="G17" s="79"/>
      <c r="H17" s="79"/>
    </row>
    <row r="18" spans="1:8" ht="15.75" customHeight="1">
      <c r="A18" s="43"/>
      <c r="B18" s="142" t="s">
        <v>128</v>
      </c>
      <c r="C18" s="142"/>
      <c r="D18" s="142"/>
      <c r="E18" s="43"/>
      <c r="F18" s="43"/>
      <c r="G18" s="79"/>
      <c r="H18" s="79"/>
    </row>
    <row r="19" spans="1:8" ht="126" customHeight="1">
      <c r="A19" s="43"/>
      <c r="B19" s="142"/>
      <c r="C19" s="142"/>
      <c r="D19" s="142"/>
      <c r="E19" s="43"/>
      <c r="F19" s="43"/>
      <c r="G19" s="79"/>
      <c r="H19" s="79"/>
    </row>
    <row r="20" spans="1:8" ht="15.75" customHeight="1">
      <c r="A20" s="43"/>
      <c r="B20" s="132"/>
      <c r="C20" s="132"/>
      <c r="D20" s="132"/>
      <c r="E20" s="45" t="s">
        <v>111</v>
      </c>
      <c r="F20" s="46">
        <v>2.5</v>
      </c>
      <c r="G20" s="80"/>
      <c r="H20" s="79">
        <f>F20*G20</f>
        <v>0</v>
      </c>
    </row>
    <row r="21" spans="1:8" ht="15.75" customHeight="1">
      <c r="A21" s="43"/>
      <c r="B21" s="39"/>
      <c r="C21" s="39"/>
      <c r="D21" s="39"/>
      <c r="E21" s="45"/>
      <c r="F21" s="46"/>
      <c r="G21" s="80"/>
      <c r="H21" s="80"/>
    </row>
    <row r="22" spans="1:8" ht="15.75" customHeight="1">
      <c r="A22" s="19">
        <v>4</v>
      </c>
      <c r="B22" s="35" t="s">
        <v>130</v>
      </c>
      <c r="C22" s="35"/>
      <c r="D22" s="35"/>
      <c r="E22" s="43"/>
      <c r="F22" s="43"/>
      <c r="G22" s="79"/>
      <c r="H22" s="79"/>
    </row>
    <row r="23" spans="1:8" ht="15.75" customHeight="1">
      <c r="A23" s="43"/>
      <c r="B23" s="142" t="s">
        <v>129</v>
      </c>
      <c r="C23" s="142"/>
      <c r="D23" s="142"/>
      <c r="E23" s="43"/>
      <c r="F23" s="43"/>
      <c r="G23" s="79"/>
      <c r="H23" s="79"/>
    </row>
    <row r="24" spans="1:8" ht="169.5" customHeight="1">
      <c r="A24" s="43"/>
      <c r="B24" s="142"/>
      <c r="C24" s="142"/>
      <c r="D24" s="142"/>
      <c r="E24" s="43"/>
      <c r="F24" s="43"/>
      <c r="G24" s="79"/>
      <c r="H24" s="79"/>
    </row>
    <row r="25" spans="1:8" ht="15.75" customHeight="1">
      <c r="A25" s="43"/>
      <c r="B25" s="132"/>
      <c r="C25" s="132"/>
      <c r="D25" s="132"/>
      <c r="E25" s="45" t="s">
        <v>112</v>
      </c>
      <c r="F25" s="46">
        <v>46.8</v>
      </c>
      <c r="G25" s="80"/>
      <c r="H25" s="79">
        <f>F25*G25</f>
        <v>0</v>
      </c>
    </row>
    <row r="26" spans="1:8" ht="15.75" customHeight="1">
      <c r="A26" s="43"/>
      <c r="B26" s="39"/>
      <c r="C26" s="39"/>
      <c r="D26" s="39"/>
      <c r="E26" s="45"/>
      <c r="F26" s="46"/>
      <c r="G26" s="80"/>
      <c r="H26" s="80"/>
    </row>
    <row r="27" spans="1:8" ht="15.75" customHeight="1">
      <c r="A27" s="19">
        <v>5</v>
      </c>
      <c r="B27" s="35" t="s">
        <v>39</v>
      </c>
      <c r="C27" s="35"/>
      <c r="D27" s="35"/>
      <c r="E27" s="43"/>
      <c r="F27" s="43"/>
      <c r="G27" s="79"/>
      <c r="H27" s="79"/>
    </row>
    <row r="28" spans="1:8" ht="15.75" customHeight="1">
      <c r="A28" s="43"/>
      <c r="B28" s="142" t="s">
        <v>131</v>
      </c>
      <c r="C28" s="142"/>
      <c r="D28" s="142"/>
      <c r="E28" s="43"/>
      <c r="F28" s="43"/>
      <c r="G28" s="79"/>
      <c r="H28" s="79"/>
    </row>
    <row r="29" spans="1:8" ht="92.25" customHeight="1">
      <c r="A29" s="43"/>
      <c r="B29" s="142"/>
      <c r="C29" s="142"/>
      <c r="D29" s="142"/>
      <c r="E29" s="43"/>
      <c r="F29" s="43"/>
      <c r="G29" s="79"/>
      <c r="H29" s="79"/>
    </row>
    <row r="30" spans="1:8" ht="15.75" customHeight="1">
      <c r="A30" s="43"/>
      <c r="B30" s="132"/>
      <c r="C30" s="132"/>
      <c r="D30" s="132"/>
      <c r="E30" s="45" t="s">
        <v>111</v>
      </c>
      <c r="F30" s="46">
        <v>1.05</v>
      </c>
      <c r="G30" s="80"/>
      <c r="H30" s="79">
        <f>F30*G30</f>
        <v>0</v>
      </c>
    </row>
    <row r="31" spans="1:8" ht="33" customHeight="1">
      <c r="A31" s="43"/>
      <c r="B31" s="39"/>
      <c r="C31" s="39"/>
      <c r="D31" s="39"/>
      <c r="E31" s="45"/>
      <c r="F31" s="46"/>
      <c r="G31" s="80"/>
      <c r="H31" s="80"/>
    </row>
    <row r="32" spans="1:8" ht="15.75" customHeight="1">
      <c r="A32" s="19">
        <v>6</v>
      </c>
      <c r="B32" s="35" t="s">
        <v>40</v>
      </c>
      <c r="C32" s="35"/>
      <c r="D32" s="35"/>
      <c r="E32" s="43"/>
      <c r="F32" s="43"/>
      <c r="G32" s="79"/>
      <c r="H32" s="79"/>
    </row>
    <row r="33" spans="1:8" ht="15.75" customHeight="1">
      <c r="A33" s="43"/>
      <c r="B33" s="142" t="s">
        <v>132</v>
      </c>
      <c r="C33" s="142"/>
      <c r="D33" s="142"/>
      <c r="E33" s="43"/>
      <c r="F33" s="43"/>
      <c r="G33" s="79"/>
      <c r="H33" s="79"/>
    </row>
    <row r="34" spans="1:8" ht="90" customHeight="1">
      <c r="A34" s="43"/>
      <c r="B34" s="142"/>
      <c r="C34" s="142"/>
      <c r="D34" s="142"/>
      <c r="E34" s="43"/>
      <c r="F34" s="43"/>
      <c r="G34" s="79"/>
      <c r="H34" s="79"/>
    </row>
    <row r="35" spans="1:8" ht="15.75" customHeight="1">
      <c r="A35" s="43"/>
      <c r="B35" s="132" t="s">
        <v>41</v>
      </c>
      <c r="C35" s="132"/>
      <c r="D35" s="132"/>
      <c r="E35" s="45" t="s">
        <v>111</v>
      </c>
      <c r="F35" s="46">
        <v>0.55000000000000004</v>
      </c>
      <c r="G35" s="80"/>
      <c r="H35" s="79">
        <f>F35*G35</f>
        <v>0</v>
      </c>
    </row>
    <row r="36" spans="1:8" ht="15.75" customHeight="1">
      <c r="A36" s="43"/>
      <c r="B36" s="39"/>
      <c r="C36" s="39"/>
      <c r="D36" s="39"/>
      <c r="E36" s="45"/>
      <c r="F36" s="46"/>
      <c r="G36" s="80"/>
      <c r="H36" s="80"/>
    </row>
    <row r="37" spans="1:8" ht="15.75" customHeight="1">
      <c r="A37" s="19">
        <v>7</v>
      </c>
      <c r="B37" s="35" t="s">
        <v>134</v>
      </c>
      <c r="C37" s="35"/>
      <c r="D37" s="35"/>
      <c r="E37" s="43"/>
      <c r="F37" s="43"/>
      <c r="G37" s="79"/>
      <c r="H37" s="79"/>
    </row>
    <row r="38" spans="1:8" ht="15.75" customHeight="1">
      <c r="A38" s="43"/>
      <c r="B38" s="142" t="s">
        <v>133</v>
      </c>
      <c r="C38" s="142"/>
      <c r="D38" s="142"/>
      <c r="E38" s="43"/>
      <c r="F38" s="43"/>
      <c r="G38" s="79"/>
      <c r="H38" s="79"/>
    </row>
    <row r="39" spans="1:8" ht="164.25" customHeight="1">
      <c r="A39" s="43"/>
      <c r="B39" s="142"/>
      <c r="C39" s="142"/>
      <c r="D39" s="142"/>
      <c r="E39" s="43"/>
      <c r="F39" s="43"/>
      <c r="G39" s="79"/>
      <c r="H39" s="79"/>
    </row>
    <row r="40" spans="1:8" ht="15.75" customHeight="1">
      <c r="A40" s="43"/>
      <c r="B40" s="132"/>
      <c r="C40" s="132"/>
      <c r="D40" s="132"/>
      <c r="E40" s="45" t="s">
        <v>112</v>
      </c>
      <c r="F40" s="46">
        <v>46.8</v>
      </c>
      <c r="G40" s="80"/>
      <c r="H40" s="79">
        <f>F40*G40</f>
        <v>0</v>
      </c>
    </row>
    <row r="41" spans="1:8" ht="15.75" customHeight="1">
      <c r="A41" s="43"/>
      <c r="B41" s="39"/>
      <c r="C41" s="39"/>
      <c r="D41" s="39"/>
      <c r="E41" s="45"/>
      <c r="F41" s="46"/>
      <c r="G41" s="80"/>
      <c r="H41" s="80"/>
    </row>
    <row r="42" spans="1:8" ht="15.75" customHeight="1">
      <c r="A42" s="19">
        <v>8</v>
      </c>
      <c r="B42" s="35" t="s">
        <v>42</v>
      </c>
      <c r="C42" s="35"/>
      <c r="D42" s="35"/>
      <c r="E42" s="43"/>
      <c r="F42" s="43"/>
      <c r="G42" s="79"/>
      <c r="H42" s="79"/>
    </row>
    <row r="43" spans="1:8" ht="15.75" customHeight="1">
      <c r="A43" s="43"/>
      <c r="B43" s="142" t="s">
        <v>43</v>
      </c>
      <c r="C43" s="142"/>
      <c r="D43" s="142"/>
      <c r="E43" s="43"/>
      <c r="F43" s="43"/>
      <c r="G43" s="79"/>
      <c r="H43" s="79"/>
    </row>
    <row r="44" spans="1:8" ht="60.75" customHeight="1">
      <c r="A44" s="43"/>
      <c r="B44" s="142"/>
      <c r="C44" s="142"/>
      <c r="D44" s="142"/>
      <c r="E44" s="43"/>
      <c r="F44" s="43"/>
      <c r="G44" s="79"/>
      <c r="H44" s="79"/>
    </row>
    <row r="45" spans="1:8" ht="163.5" customHeight="1">
      <c r="A45" s="43"/>
      <c r="B45" s="142" t="s">
        <v>44</v>
      </c>
      <c r="C45" s="142"/>
      <c r="D45" s="142"/>
      <c r="E45" s="43"/>
      <c r="F45" s="43"/>
      <c r="G45" s="79"/>
      <c r="H45" s="79"/>
    </row>
    <row r="46" spans="1:8" ht="15.75" customHeight="1">
      <c r="A46" s="43"/>
      <c r="B46" s="37" t="s">
        <v>38</v>
      </c>
      <c r="C46" s="38"/>
      <c r="D46" s="38"/>
      <c r="E46" s="43"/>
      <c r="F46" s="43"/>
      <c r="G46" s="79"/>
      <c r="H46" s="79"/>
    </row>
    <row r="47" spans="1:8" ht="15.75" customHeight="1">
      <c r="A47" s="43"/>
      <c r="B47" s="37"/>
      <c r="C47" s="38"/>
      <c r="D47" s="38"/>
      <c r="E47" s="43"/>
      <c r="F47" s="43"/>
      <c r="G47" s="79"/>
      <c r="H47" s="79"/>
    </row>
    <row r="48" spans="1:8" ht="15.75" customHeight="1">
      <c r="A48" s="43"/>
      <c r="B48" s="132"/>
      <c r="C48" s="132"/>
      <c r="D48" s="132"/>
      <c r="E48" s="45" t="s">
        <v>111</v>
      </c>
      <c r="F48" s="46">
        <v>37.799999999999997</v>
      </c>
      <c r="G48" s="80"/>
      <c r="H48" s="79">
        <f>F48*G48</f>
        <v>0</v>
      </c>
    </row>
    <row r="49" spans="1:8" ht="15.75" customHeight="1">
      <c r="A49" s="43"/>
      <c r="B49" s="39"/>
      <c r="C49" s="39"/>
      <c r="D49" s="39"/>
      <c r="E49" s="45"/>
      <c r="F49" s="46"/>
      <c r="G49" s="80"/>
      <c r="H49" s="80"/>
    </row>
    <row r="50" spans="1:8" ht="15.75" customHeight="1">
      <c r="A50" s="19">
        <v>9</v>
      </c>
      <c r="B50" s="35" t="s">
        <v>151</v>
      </c>
      <c r="C50" s="35"/>
      <c r="D50" s="35"/>
      <c r="E50" s="43"/>
      <c r="F50" s="43"/>
      <c r="G50" s="79"/>
      <c r="H50" s="79"/>
    </row>
    <row r="51" spans="1:8" ht="66.75" customHeight="1">
      <c r="A51" s="43"/>
      <c r="B51" s="142" t="s">
        <v>101</v>
      </c>
      <c r="C51" s="142"/>
      <c r="D51" s="142"/>
      <c r="E51" s="43"/>
      <c r="F51" s="43"/>
      <c r="G51" s="79"/>
      <c r="H51" s="79"/>
    </row>
    <row r="52" spans="1:8" ht="15.75" customHeight="1">
      <c r="A52" s="43"/>
      <c r="B52" s="142"/>
      <c r="C52" s="142"/>
      <c r="D52" s="142"/>
      <c r="E52" s="43"/>
      <c r="F52" s="43"/>
      <c r="G52" s="79"/>
      <c r="H52" s="79"/>
    </row>
    <row r="53" spans="1:8" ht="15.75" customHeight="1">
      <c r="A53" s="43"/>
      <c r="B53" s="37" t="s">
        <v>34</v>
      </c>
      <c r="C53" s="38"/>
      <c r="D53" s="38"/>
      <c r="E53" s="43"/>
      <c r="F53" s="43"/>
      <c r="G53" s="79"/>
      <c r="H53" s="79"/>
    </row>
    <row r="54" spans="1:8" ht="15.75" customHeight="1">
      <c r="A54" s="43"/>
      <c r="B54" s="37"/>
      <c r="C54" s="38"/>
      <c r="D54" s="38"/>
      <c r="E54" s="43"/>
      <c r="F54" s="43"/>
      <c r="G54" s="79"/>
      <c r="H54" s="79"/>
    </row>
    <row r="55" spans="1:8" ht="15.75" customHeight="1">
      <c r="A55" s="43"/>
      <c r="B55" s="132"/>
      <c r="C55" s="132"/>
      <c r="D55" s="132"/>
      <c r="E55" s="45" t="s">
        <v>112</v>
      </c>
      <c r="F55" s="46">
        <v>10</v>
      </c>
      <c r="G55" s="80"/>
      <c r="H55" s="79">
        <f>F55*G55</f>
        <v>0</v>
      </c>
    </row>
    <row r="56" spans="1:8" ht="15.75" customHeight="1">
      <c r="A56" s="43"/>
      <c r="B56" s="39"/>
      <c r="C56" s="39"/>
      <c r="D56" s="39"/>
      <c r="E56" s="45"/>
      <c r="F56" s="46"/>
      <c r="G56" s="80"/>
      <c r="H56" s="80"/>
    </row>
    <row r="58" spans="1:8" ht="18.75">
      <c r="A58" s="12" t="str">
        <f>A1</f>
        <v>2.</v>
      </c>
      <c r="B58" s="12" t="str">
        <f>B1</f>
        <v>BETONSKI RADOVI</v>
      </c>
      <c r="C58" s="13"/>
      <c r="D58" s="14"/>
      <c r="E58" s="14"/>
      <c r="F58" s="26"/>
      <c r="G58" s="81"/>
      <c r="H58" s="82">
        <f>SUM(H6:H56)</f>
        <v>0</v>
      </c>
    </row>
  </sheetData>
  <mergeCells count="25">
    <mergeCell ref="F3:F5"/>
    <mergeCell ref="G3:G5"/>
    <mergeCell ref="B15:D15"/>
    <mergeCell ref="B18:D19"/>
    <mergeCell ref="B23:D24"/>
    <mergeCell ref="A3:A5"/>
    <mergeCell ref="B3:D5"/>
    <mergeCell ref="B10:D10"/>
    <mergeCell ref="E3:E5"/>
    <mergeCell ref="H3:H5"/>
    <mergeCell ref="B51:D52"/>
    <mergeCell ref="B55:D55"/>
    <mergeCell ref="B43:D44"/>
    <mergeCell ref="B45:D45"/>
    <mergeCell ref="B48:D48"/>
    <mergeCell ref="B38:D39"/>
    <mergeCell ref="B40:D40"/>
    <mergeCell ref="B33:D34"/>
    <mergeCell ref="B35:D35"/>
    <mergeCell ref="B30:D30"/>
    <mergeCell ref="B25:D25"/>
    <mergeCell ref="B28:D29"/>
    <mergeCell ref="B8:D9"/>
    <mergeCell ref="B13:D14"/>
    <mergeCell ref="B20:D20"/>
  </mergeCells>
  <pageMargins left="0.70866141732283472" right="0.70866141732283472" top="0.74803149606299213" bottom="0.74803149606299213" header="0.31496062992125984" footer="0.31496062992125984"/>
  <pageSetup paperSize="9" orientation="portrait" r:id="rId1"/>
  <headerFooter>
    <oddFooter>&amp;R&amp;"Calibri,Italic"&amp;A
- stranica &amp;P/&amp;N -</oddFooter>
  </headerFooter>
  <rowBreaks count="4" manualBreakCount="4">
    <brk id="15" max="16383" man="1"/>
    <brk id="21" max="16383" man="1"/>
    <brk id="31" max="16383" man="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00000"/>
  </sheetPr>
  <dimension ref="A1:H15"/>
  <sheetViews>
    <sheetView view="pageBreakPreview" zoomScaleNormal="100" zoomScaleSheetLayoutView="100" zoomScalePageLayoutView="115" workbookViewId="0">
      <selection activeCell="G11" sqref="G11:G12"/>
    </sheetView>
  </sheetViews>
  <sheetFormatPr defaultRowHeight="12.75"/>
  <cols>
    <col min="1" max="3" width="9.140625" style="16"/>
    <col min="4" max="4" width="8.5703125" style="16" customWidth="1"/>
    <col min="5" max="5" width="9.140625" style="16"/>
    <col min="6" max="6" width="12.5703125" style="77" customWidth="1"/>
    <col min="7" max="7" width="10.140625" style="77" customWidth="1"/>
    <col min="8" max="8" width="12.28515625" style="77" customWidth="1"/>
    <col min="9" max="16384" width="9.140625" style="16"/>
  </cols>
  <sheetData>
    <row r="1" spans="1:8" ht="23.25" customHeight="1">
      <c r="A1" s="12" t="s">
        <v>10</v>
      </c>
      <c r="B1" s="12" t="s">
        <v>15</v>
      </c>
      <c r="C1" s="13"/>
      <c r="D1" s="14"/>
      <c r="E1" s="14"/>
      <c r="F1" s="83"/>
    </row>
    <row r="3" spans="1:8" ht="12.75" customHeight="1">
      <c r="A3" s="143" t="s">
        <v>1</v>
      </c>
      <c r="B3" s="143" t="s">
        <v>2</v>
      </c>
      <c r="C3" s="143"/>
      <c r="D3" s="143"/>
      <c r="E3" s="143" t="s">
        <v>3</v>
      </c>
      <c r="F3" s="139" t="s">
        <v>4</v>
      </c>
      <c r="G3" s="139" t="s">
        <v>5</v>
      </c>
      <c r="H3" s="139" t="s">
        <v>106</v>
      </c>
    </row>
    <row r="4" spans="1:8" ht="12.75" customHeight="1">
      <c r="A4" s="144"/>
      <c r="B4" s="144"/>
      <c r="C4" s="144"/>
      <c r="D4" s="144"/>
      <c r="E4" s="144"/>
      <c r="F4" s="140"/>
      <c r="G4" s="140"/>
      <c r="H4" s="140"/>
    </row>
    <row r="5" spans="1:8" ht="12.75" customHeight="1">
      <c r="A5" s="145"/>
      <c r="B5" s="145"/>
      <c r="C5" s="145"/>
      <c r="D5" s="145"/>
      <c r="E5" s="145"/>
      <c r="F5" s="141"/>
      <c r="G5" s="141"/>
      <c r="H5" s="141"/>
    </row>
    <row r="6" spans="1:8" ht="12.75" customHeight="1">
      <c r="A6" s="17"/>
      <c r="B6" s="17"/>
      <c r="C6" s="17"/>
      <c r="D6" s="17"/>
      <c r="E6" s="17"/>
      <c r="F6" s="78"/>
      <c r="G6" s="78"/>
      <c r="H6" s="78"/>
    </row>
    <row r="7" spans="1:8" ht="12.75" customHeight="1">
      <c r="A7" s="19">
        <v>1</v>
      </c>
      <c r="B7" s="35" t="s">
        <v>135</v>
      </c>
      <c r="C7" s="40"/>
      <c r="D7" s="40"/>
      <c r="E7" s="43"/>
      <c r="F7" s="79"/>
      <c r="G7" s="79"/>
      <c r="H7" s="79"/>
    </row>
    <row r="8" spans="1:8" ht="45" customHeight="1">
      <c r="A8" s="43"/>
      <c r="B8" s="142" t="s">
        <v>45</v>
      </c>
      <c r="C8" s="142"/>
      <c r="D8" s="142"/>
      <c r="E8" s="43"/>
      <c r="F8" s="79"/>
      <c r="G8" s="79"/>
      <c r="H8" s="79"/>
    </row>
    <row r="9" spans="1:8" ht="18" customHeight="1">
      <c r="A9" s="43"/>
      <c r="B9" s="37" t="s">
        <v>46</v>
      </c>
      <c r="C9" s="38"/>
      <c r="D9" s="38"/>
      <c r="E9" s="43"/>
      <c r="F9" s="79"/>
      <c r="G9" s="79"/>
      <c r="H9" s="79"/>
    </row>
    <row r="10" spans="1:8" ht="14.25" customHeight="1">
      <c r="A10" s="43"/>
      <c r="B10" s="37"/>
      <c r="C10" s="38"/>
      <c r="D10" s="38"/>
      <c r="E10" s="43"/>
      <c r="F10" s="79"/>
      <c r="G10" s="79"/>
      <c r="H10" s="79"/>
    </row>
    <row r="11" spans="1:8" ht="17.25" customHeight="1">
      <c r="A11" s="43"/>
      <c r="B11" s="130" t="s">
        <v>136</v>
      </c>
      <c r="C11" s="130"/>
      <c r="D11" s="130"/>
      <c r="E11" s="45" t="s">
        <v>16</v>
      </c>
      <c r="F11" s="87">
        <v>2500</v>
      </c>
      <c r="G11" s="80"/>
      <c r="H11" s="79">
        <f t="shared" ref="H11:H12" si="0">F11*G11</f>
        <v>0</v>
      </c>
    </row>
    <row r="12" spans="1:8" ht="18" customHeight="1">
      <c r="A12" s="43"/>
      <c r="B12" s="130" t="s">
        <v>137</v>
      </c>
      <c r="C12" s="130"/>
      <c r="D12" s="130"/>
      <c r="E12" s="45" t="s">
        <v>16</v>
      </c>
      <c r="F12" s="87">
        <v>1000</v>
      </c>
      <c r="G12" s="80"/>
      <c r="H12" s="79">
        <f t="shared" si="0"/>
        <v>0</v>
      </c>
    </row>
    <row r="13" spans="1:8" ht="12.75" customHeight="1">
      <c r="A13" s="43"/>
      <c r="B13" s="38"/>
      <c r="C13" s="38"/>
      <c r="D13" s="38"/>
      <c r="E13" s="45"/>
      <c r="F13" s="87"/>
      <c r="G13" s="80"/>
      <c r="H13" s="80"/>
    </row>
    <row r="15" spans="1:8" ht="18.75">
      <c r="A15" s="12" t="str">
        <f>A1</f>
        <v>3.</v>
      </c>
      <c r="B15" s="12" t="str">
        <f>B1</f>
        <v>ARMIRAČKI RADOVI</v>
      </c>
      <c r="C15" s="13"/>
      <c r="D15" s="14"/>
      <c r="E15" s="14"/>
      <c r="F15" s="81"/>
      <c r="G15" s="81"/>
      <c r="H15" s="82">
        <f>SUM(H6:H13)</f>
        <v>0</v>
      </c>
    </row>
  </sheetData>
  <mergeCells count="9">
    <mergeCell ref="F3:F5"/>
    <mergeCell ref="G3:G5"/>
    <mergeCell ref="H3:H5"/>
    <mergeCell ref="B11:D11"/>
    <mergeCell ref="B12:D12"/>
    <mergeCell ref="B8:D8"/>
    <mergeCell ref="A3:A5"/>
    <mergeCell ref="B3:D5"/>
    <mergeCell ref="E3:E5"/>
  </mergeCells>
  <pageMargins left="0.70866141732283472" right="0.70866141732283472" top="0.74803149606299213" bottom="0.74803149606299213" header="0.31496062992125984" footer="0.31496062992125984"/>
  <pageSetup paperSize="9" orientation="portrait" r:id="rId1"/>
  <headerFooter>
    <oddFooter>&amp;R&amp;"Calibri,Italic"&amp;A
stranica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C000"/>
  </sheetPr>
  <dimension ref="A1:H50"/>
  <sheetViews>
    <sheetView view="pageBreakPreview" topLeftCell="A5" zoomScaleNormal="100" zoomScaleSheetLayoutView="100" zoomScalePageLayoutView="115" workbookViewId="0">
      <selection activeCell="G14" sqref="G14"/>
    </sheetView>
  </sheetViews>
  <sheetFormatPr defaultRowHeight="15"/>
  <cols>
    <col min="1" max="1" width="9.140625" style="16"/>
    <col min="2" max="3" width="9.140625" style="36"/>
    <col min="4" max="4" width="25.140625" style="36" customWidth="1"/>
    <col min="5" max="5" width="7.28515625" style="16" customWidth="1"/>
    <col min="6" max="6" width="8" style="77" customWidth="1"/>
    <col min="7" max="7" width="10.140625" style="77" customWidth="1"/>
    <col min="8" max="8" width="12.42578125" style="77" customWidth="1"/>
    <col min="9" max="16384" width="9.140625" style="16"/>
  </cols>
  <sheetData>
    <row r="1" spans="1:8" ht="23.25" customHeight="1">
      <c r="A1" s="12" t="s">
        <v>11</v>
      </c>
      <c r="B1" s="52" t="s">
        <v>17</v>
      </c>
      <c r="C1" s="35"/>
      <c r="E1" s="14"/>
      <c r="F1" s="83"/>
    </row>
    <row r="2" spans="1:8" ht="12.75" customHeight="1"/>
    <row r="3" spans="1:8" ht="12.75" customHeight="1">
      <c r="A3" s="143" t="s">
        <v>1</v>
      </c>
      <c r="B3" s="148" t="s">
        <v>2</v>
      </c>
      <c r="C3" s="148"/>
      <c r="D3" s="148"/>
      <c r="E3" s="143" t="s">
        <v>3</v>
      </c>
      <c r="F3" s="139" t="s">
        <v>4</v>
      </c>
      <c r="G3" s="139" t="s">
        <v>5</v>
      </c>
      <c r="H3" s="139" t="s">
        <v>106</v>
      </c>
    </row>
    <row r="4" spans="1:8" ht="12.75" customHeight="1">
      <c r="A4" s="144"/>
      <c r="B4" s="149"/>
      <c r="C4" s="149"/>
      <c r="D4" s="149"/>
      <c r="E4" s="144"/>
      <c r="F4" s="140"/>
      <c r="G4" s="140"/>
      <c r="H4" s="140"/>
    </row>
    <row r="5" spans="1:8" ht="12.75" customHeight="1">
      <c r="A5" s="145"/>
      <c r="B5" s="150"/>
      <c r="C5" s="150"/>
      <c r="D5" s="150"/>
      <c r="E5" s="145"/>
      <c r="F5" s="141"/>
      <c r="G5" s="141"/>
      <c r="H5" s="141"/>
    </row>
    <row r="6" spans="1:8" ht="12.75" customHeight="1">
      <c r="A6" s="17"/>
      <c r="B6" s="34"/>
      <c r="C6" s="34"/>
      <c r="D6" s="34"/>
      <c r="E6" s="17"/>
      <c r="F6" s="78"/>
      <c r="G6" s="78"/>
      <c r="H6" s="78"/>
    </row>
    <row r="7" spans="1:8">
      <c r="A7" s="19">
        <v>1</v>
      </c>
      <c r="B7" s="35" t="s">
        <v>48</v>
      </c>
      <c r="C7" s="35"/>
      <c r="D7" s="35"/>
      <c r="E7" s="43"/>
      <c r="F7" s="79"/>
      <c r="G7" s="79"/>
      <c r="H7" s="79"/>
    </row>
    <row r="8" spans="1:8" ht="19.5" customHeight="1">
      <c r="A8" s="43"/>
      <c r="B8" s="130" t="s">
        <v>138</v>
      </c>
      <c r="C8" s="130"/>
      <c r="D8" s="130"/>
      <c r="E8" s="43"/>
      <c r="F8" s="79"/>
      <c r="G8" s="79"/>
      <c r="H8" s="79"/>
    </row>
    <row r="9" spans="1:8" ht="135" customHeight="1">
      <c r="A9" s="43"/>
      <c r="B9" s="130" t="s">
        <v>47</v>
      </c>
      <c r="C9" s="130"/>
      <c r="D9" s="130"/>
      <c r="E9" s="43"/>
      <c r="F9" s="79"/>
      <c r="G9" s="79"/>
      <c r="H9" s="79"/>
    </row>
    <row r="10" spans="1:8" ht="18" customHeight="1">
      <c r="A10" s="43"/>
      <c r="B10" s="130" t="s">
        <v>34</v>
      </c>
      <c r="C10" s="130"/>
      <c r="D10" s="130"/>
      <c r="E10" s="43"/>
      <c r="F10" s="79"/>
      <c r="G10" s="79"/>
      <c r="H10" s="79"/>
    </row>
    <row r="11" spans="1:8" ht="17.25">
      <c r="A11" s="43"/>
      <c r="B11" s="130"/>
      <c r="C11" s="130"/>
      <c r="D11" s="130"/>
      <c r="E11" s="45" t="s">
        <v>112</v>
      </c>
      <c r="F11" s="87">
        <v>70</v>
      </c>
      <c r="G11" s="80"/>
      <c r="H11" s="79">
        <f>F11*G11</f>
        <v>0</v>
      </c>
    </row>
    <row r="12" spans="1:8" ht="14.25" customHeight="1">
      <c r="A12" s="20"/>
      <c r="B12" s="35"/>
      <c r="C12" s="35"/>
      <c r="D12" s="35"/>
      <c r="E12" s="20"/>
      <c r="F12" s="88"/>
      <c r="G12" s="79"/>
      <c r="H12" s="79"/>
    </row>
    <row r="13" spans="1:8" ht="15.75" customHeight="1">
      <c r="A13" s="19">
        <v>2</v>
      </c>
      <c r="B13" s="35" t="s">
        <v>49</v>
      </c>
      <c r="C13" s="38"/>
      <c r="D13" s="38"/>
      <c r="E13" s="43"/>
      <c r="F13" s="79"/>
      <c r="G13" s="79"/>
      <c r="H13" s="79"/>
    </row>
    <row r="14" spans="1:8" ht="31.5" customHeight="1">
      <c r="A14" s="43"/>
      <c r="B14" s="130" t="s">
        <v>52</v>
      </c>
      <c r="C14" s="130"/>
      <c r="D14" s="130"/>
      <c r="E14" s="43"/>
      <c r="F14" s="79"/>
      <c r="G14" s="79"/>
      <c r="H14" s="79"/>
    </row>
    <row r="15" spans="1:8" ht="30.75" customHeight="1">
      <c r="A15" s="43"/>
      <c r="B15" s="130" t="s">
        <v>53</v>
      </c>
      <c r="C15" s="130"/>
      <c r="D15" s="130"/>
      <c r="E15" s="43"/>
      <c r="F15" s="79"/>
      <c r="G15" s="79"/>
      <c r="H15" s="79"/>
    </row>
    <row r="16" spans="1:8" ht="92.25" customHeight="1">
      <c r="A16" s="43"/>
      <c r="B16" s="130" t="s">
        <v>51</v>
      </c>
      <c r="C16" s="130"/>
      <c r="D16" s="130"/>
      <c r="E16" s="43"/>
      <c r="F16" s="79"/>
      <c r="G16" s="79"/>
      <c r="H16" s="79"/>
    </row>
    <row r="17" spans="1:8" ht="33" customHeight="1">
      <c r="A17" s="43"/>
      <c r="B17" s="130" t="s">
        <v>50</v>
      </c>
      <c r="C17" s="130"/>
      <c r="D17" s="130"/>
      <c r="E17" s="43"/>
      <c r="F17" s="79"/>
      <c r="G17" s="79"/>
      <c r="H17" s="79"/>
    </row>
    <row r="18" spans="1:8" ht="15.75" customHeight="1">
      <c r="A18" s="43"/>
      <c r="B18" s="36" t="s">
        <v>34</v>
      </c>
      <c r="C18" s="47"/>
      <c r="D18" s="47"/>
      <c r="E18" s="43"/>
      <c r="F18" s="79"/>
      <c r="G18" s="79"/>
      <c r="H18" s="79"/>
    </row>
    <row r="19" spans="1:8" ht="15" customHeight="1">
      <c r="B19" s="48" t="s">
        <v>100</v>
      </c>
      <c r="C19" s="49"/>
      <c r="D19" s="49"/>
      <c r="E19" s="19" t="s">
        <v>112</v>
      </c>
      <c r="F19" s="85">
        <v>39.799999999999997</v>
      </c>
      <c r="G19" s="86"/>
      <c r="H19" s="84">
        <f>F19*G19</f>
        <v>0</v>
      </c>
    </row>
    <row r="20" spans="1:8" ht="15" customHeight="1">
      <c r="B20" s="48"/>
      <c r="C20" s="48"/>
      <c r="D20" s="48"/>
      <c r="E20" s="19"/>
      <c r="F20" s="85"/>
      <c r="G20" s="86"/>
      <c r="H20" s="80"/>
    </row>
    <row r="21" spans="1:8">
      <c r="A21" s="43"/>
      <c r="B21" s="130"/>
      <c r="C21" s="130"/>
      <c r="D21" s="130"/>
      <c r="E21" s="45"/>
      <c r="F21" s="87"/>
      <c r="G21" s="80"/>
      <c r="H21" s="80"/>
    </row>
    <row r="22" spans="1:8">
      <c r="A22" s="19">
        <v>3</v>
      </c>
      <c r="B22" s="35" t="s">
        <v>54</v>
      </c>
      <c r="C22" s="38"/>
      <c r="D22" s="38"/>
      <c r="E22" s="43"/>
      <c r="F22" s="79"/>
      <c r="G22" s="79"/>
      <c r="H22" s="79"/>
    </row>
    <row r="23" spans="1:8" ht="48" customHeight="1">
      <c r="A23" s="43"/>
      <c r="B23" s="146" t="s">
        <v>58</v>
      </c>
      <c r="C23" s="146"/>
      <c r="D23" s="146"/>
      <c r="E23" s="43"/>
      <c r="F23" s="79"/>
      <c r="G23" s="79"/>
      <c r="H23" s="79"/>
    </row>
    <row r="24" spans="1:8" ht="62.25" customHeight="1">
      <c r="A24" s="43"/>
      <c r="B24" s="130" t="s">
        <v>56</v>
      </c>
      <c r="C24" s="130"/>
      <c r="D24" s="130"/>
      <c r="E24" s="43"/>
      <c r="F24" s="79"/>
      <c r="G24" s="79"/>
      <c r="H24" s="79"/>
    </row>
    <row r="25" spans="1:8" ht="77.25" customHeight="1">
      <c r="A25" s="43"/>
      <c r="B25" s="130" t="s">
        <v>57</v>
      </c>
      <c r="C25" s="130"/>
      <c r="D25" s="130"/>
      <c r="E25" s="43"/>
      <c r="F25" s="79"/>
      <c r="G25" s="79"/>
      <c r="H25" s="79"/>
    </row>
    <row r="26" spans="1:8" ht="16.5" customHeight="1">
      <c r="A26" s="43"/>
      <c r="B26" s="36" t="s">
        <v>34</v>
      </c>
      <c r="C26" s="40"/>
      <c r="D26" s="40"/>
      <c r="E26" s="43"/>
      <c r="F26" s="79"/>
      <c r="G26" s="79"/>
      <c r="H26" s="79"/>
    </row>
    <row r="27" spans="1:8" ht="17.25">
      <c r="A27" s="43"/>
      <c r="B27" s="40"/>
      <c r="C27" s="40"/>
      <c r="D27" s="40"/>
      <c r="E27" s="45" t="s">
        <v>112</v>
      </c>
      <c r="F27" s="87">
        <v>70</v>
      </c>
      <c r="G27" s="80"/>
      <c r="H27" s="79">
        <f>F27*G27</f>
        <v>0</v>
      </c>
    </row>
    <row r="28" spans="1:8">
      <c r="A28" s="43"/>
      <c r="B28" s="130"/>
      <c r="C28" s="130"/>
      <c r="D28" s="130"/>
      <c r="E28" s="45"/>
      <c r="F28" s="87"/>
      <c r="G28" s="80"/>
      <c r="H28" s="80"/>
    </row>
    <row r="29" spans="1:8">
      <c r="A29" s="19">
        <v>4</v>
      </c>
      <c r="B29" s="147" t="s">
        <v>55</v>
      </c>
      <c r="C29" s="147"/>
      <c r="D29" s="147"/>
      <c r="E29" s="43"/>
      <c r="F29" s="79"/>
      <c r="G29" s="79"/>
      <c r="H29" s="79"/>
    </row>
    <row r="30" spans="1:8" ht="121.5" customHeight="1">
      <c r="A30" s="43"/>
      <c r="B30" s="130" t="s">
        <v>59</v>
      </c>
      <c r="C30" s="130"/>
      <c r="D30" s="130"/>
      <c r="E30" s="43"/>
      <c r="F30" s="79"/>
      <c r="G30" s="79"/>
      <c r="H30" s="79"/>
    </row>
    <row r="31" spans="1:8" ht="17.25" customHeight="1">
      <c r="A31" s="43"/>
      <c r="B31" s="36" t="s">
        <v>34</v>
      </c>
      <c r="C31" s="38"/>
      <c r="D31" s="38"/>
      <c r="E31" s="43"/>
      <c r="F31" s="79"/>
      <c r="G31" s="79"/>
      <c r="H31" s="79"/>
    </row>
    <row r="32" spans="1:8" ht="17.25">
      <c r="A32" s="43"/>
      <c r="B32" s="47"/>
      <c r="C32" s="47"/>
      <c r="D32" s="47"/>
      <c r="E32" s="45" t="s">
        <v>112</v>
      </c>
      <c r="F32" s="87">
        <v>39.799999999999997</v>
      </c>
      <c r="G32" s="80"/>
      <c r="H32" s="79">
        <f>F32*G32</f>
        <v>0</v>
      </c>
    </row>
    <row r="33" spans="1:8" ht="15" customHeight="1">
      <c r="A33" s="43"/>
      <c r="B33" s="130"/>
      <c r="C33" s="130"/>
      <c r="D33" s="130"/>
      <c r="E33" s="45"/>
      <c r="F33" s="87"/>
      <c r="G33" s="80"/>
      <c r="H33" s="80"/>
    </row>
    <row r="34" spans="1:8" ht="12.75" customHeight="1"/>
    <row r="35" spans="1:8" ht="18.75">
      <c r="A35" s="12" t="str">
        <f>A1</f>
        <v>4.</v>
      </c>
      <c r="B35" s="52" t="str">
        <f>B1</f>
        <v>ZIDARSKI RADOVI</v>
      </c>
      <c r="C35" s="35"/>
      <c r="E35" s="14"/>
      <c r="F35" s="81"/>
      <c r="G35" s="81"/>
      <c r="H35" s="82">
        <f>SUM(H6:H33)</f>
        <v>0</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sheetData>
  <mergeCells count="22">
    <mergeCell ref="B15:D15"/>
    <mergeCell ref="A3:A5"/>
    <mergeCell ref="B3:D5"/>
    <mergeCell ref="B21:D21"/>
    <mergeCell ref="H3:H5"/>
    <mergeCell ref="B11:D11"/>
    <mergeCell ref="B14:D14"/>
    <mergeCell ref="B17:D17"/>
    <mergeCell ref="B16:D16"/>
    <mergeCell ref="E3:E5"/>
    <mergeCell ref="F3:F5"/>
    <mergeCell ref="G3:G5"/>
    <mergeCell ref="B10:D10"/>
    <mergeCell ref="B8:D8"/>
    <mergeCell ref="B9:D9"/>
    <mergeCell ref="B23:D23"/>
    <mergeCell ref="B30:D30"/>
    <mergeCell ref="B24:D24"/>
    <mergeCell ref="B33:D33"/>
    <mergeCell ref="B28:D28"/>
    <mergeCell ref="B29:D29"/>
    <mergeCell ref="B25:D25"/>
  </mergeCells>
  <pageMargins left="0.70866141732283472" right="0.70866141732283472" top="0.74803149606299213" bottom="0.74803149606299213" header="0.31496062992125984" footer="0.31496062992125984"/>
  <pageSetup paperSize="9" scale="97" orientation="portrait" r:id="rId1"/>
  <headerFooter>
    <oddFooter>&amp;R&amp;"Calibri,Italic"&amp;A
stranica &amp;P/&amp;N</oddFooter>
  </headerFooter>
  <rowBreaks count="2" manualBreakCount="2">
    <brk id="11" max="8" man="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B0F0"/>
  </sheetPr>
  <dimension ref="A1:H47"/>
  <sheetViews>
    <sheetView view="pageBreakPreview" zoomScale="96" zoomScaleNormal="100" zoomScaleSheetLayoutView="96" zoomScalePageLayoutView="115" workbookViewId="0">
      <selection activeCell="G9" sqref="G9:G45"/>
    </sheetView>
  </sheetViews>
  <sheetFormatPr defaultRowHeight="15"/>
  <cols>
    <col min="1" max="1" width="9.140625" style="43"/>
    <col min="2" max="3" width="9.140625" style="36"/>
    <col min="4" max="4" width="15.7109375" style="36" customWidth="1"/>
    <col min="5" max="5" width="9.140625" style="43"/>
    <col min="6" max="6" width="12.5703125" style="79" customWidth="1"/>
    <col min="7" max="7" width="10.140625" style="79" customWidth="1"/>
    <col min="8" max="8" width="12.28515625" style="79" customWidth="1"/>
    <col min="9" max="16384" width="9.140625" style="43"/>
  </cols>
  <sheetData>
    <row r="1" spans="1:8" ht="23.25" customHeight="1">
      <c r="A1" s="53" t="s">
        <v>12</v>
      </c>
      <c r="B1" s="52" t="s">
        <v>19</v>
      </c>
      <c r="C1" s="35"/>
      <c r="E1" s="21"/>
      <c r="F1" s="84"/>
    </row>
    <row r="3" spans="1:8" ht="12.75" customHeight="1">
      <c r="A3" s="143" t="s">
        <v>1</v>
      </c>
      <c r="B3" s="148" t="s">
        <v>2</v>
      </c>
      <c r="C3" s="148"/>
      <c r="D3" s="148"/>
      <c r="E3" s="143" t="s">
        <v>3</v>
      </c>
      <c r="F3" s="139" t="s">
        <v>4</v>
      </c>
      <c r="G3" s="139" t="s">
        <v>5</v>
      </c>
      <c r="H3" s="139" t="s">
        <v>106</v>
      </c>
    </row>
    <row r="4" spans="1:8" ht="12.75" customHeight="1">
      <c r="A4" s="144"/>
      <c r="B4" s="149"/>
      <c r="C4" s="149"/>
      <c r="D4" s="149"/>
      <c r="E4" s="144"/>
      <c r="F4" s="140"/>
      <c r="G4" s="140"/>
      <c r="H4" s="140"/>
    </row>
    <row r="5" spans="1:8" ht="12.75" customHeight="1">
      <c r="A5" s="145"/>
      <c r="B5" s="150"/>
      <c r="C5" s="150"/>
      <c r="D5" s="150"/>
      <c r="E5" s="145"/>
      <c r="F5" s="141"/>
      <c r="G5" s="141"/>
      <c r="H5" s="141"/>
    </row>
    <row r="6" spans="1:8" ht="12.75" customHeight="1">
      <c r="A6" s="17"/>
      <c r="B6" s="34"/>
      <c r="C6" s="34"/>
      <c r="D6" s="34"/>
      <c r="E6" s="17"/>
      <c r="F6" s="78"/>
      <c r="G6" s="78"/>
      <c r="H6" s="78"/>
    </row>
    <row r="7" spans="1:8" ht="12.75" customHeight="1">
      <c r="A7" s="20"/>
      <c r="B7" s="47"/>
      <c r="C7" s="47"/>
      <c r="D7" s="47"/>
      <c r="E7" s="28"/>
      <c r="F7" s="78"/>
      <c r="G7" s="78"/>
      <c r="H7" s="78"/>
    </row>
    <row r="8" spans="1:8" ht="12.75" customHeight="1">
      <c r="A8" s="19">
        <v>1</v>
      </c>
      <c r="B8" s="35" t="s">
        <v>139</v>
      </c>
      <c r="C8" s="47"/>
      <c r="D8" s="47"/>
      <c r="E8" s="28"/>
      <c r="F8" s="78"/>
      <c r="G8" s="78"/>
      <c r="H8" s="78"/>
    </row>
    <row r="9" spans="1:8" ht="113.25" customHeight="1">
      <c r="A9" s="20"/>
      <c r="B9" s="130" t="s">
        <v>140</v>
      </c>
      <c r="C9" s="130"/>
      <c r="D9" s="130"/>
      <c r="E9" s="28"/>
      <c r="F9" s="78"/>
      <c r="G9" s="78"/>
      <c r="H9" s="78"/>
    </row>
    <row r="10" spans="1:8" ht="15.75" customHeight="1">
      <c r="A10" s="20"/>
      <c r="B10" s="130" t="s">
        <v>141</v>
      </c>
      <c r="C10" s="130"/>
      <c r="D10" s="130"/>
      <c r="E10" s="45" t="s">
        <v>112</v>
      </c>
      <c r="F10" s="87">
        <v>9</v>
      </c>
      <c r="G10" s="80"/>
      <c r="H10" s="79">
        <f>F10*G10</f>
        <v>0</v>
      </c>
    </row>
    <row r="11" spans="1:8" ht="15" customHeight="1">
      <c r="A11" s="20"/>
      <c r="B11" s="130" t="s">
        <v>142</v>
      </c>
      <c r="C11" s="130"/>
      <c r="D11" s="130"/>
      <c r="E11" s="45" t="s">
        <v>112</v>
      </c>
      <c r="F11" s="87">
        <v>39.799999999999997</v>
      </c>
      <c r="G11" s="80"/>
      <c r="H11" s="79">
        <f>F11*G11</f>
        <v>0</v>
      </c>
    </row>
    <row r="12" spans="1:8" ht="15" customHeight="1">
      <c r="A12" s="20"/>
      <c r="B12" s="38"/>
      <c r="C12" s="38"/>
      <c r="D12" s="38"/>
      <c r="E12" s="45"/>
      <c r="F12" s="87"/>
      <c r="G12" s="80"/>
    </row>
    <row r="13" spans="1:8" ht="15" customHeight="1">
      <c r="A13" s="20"/>
      <c r="B13" s="38"/>
      <c r="C13" s="38"/>
      <c r="D13" s="38"/>
      <c r="E13" s="45"/>
      <c r="F13" s="87"/>
      <c r="G13" s="80"/>
    </row>
    <row r="14" spans="1:8" ht="12.75" customHeight="1">
      <c r="A14" s="19">
        <v>2</v>
      </c>
      <c r="B14" s="35" t="s">
        <v>143</v>
      </c>
      <c r="C14" s="47"/>
      <c r="D14" s="47"/>
      <c r="E14" s="28"/>
      <c r="F14" s="78"/>
      <c r="G14" s="78"/>
      <c r="H14" s="78"/>
    </row>
    <row r="15" spans="1:8" ht="60.75" customHeight="1">
      <c r="A15" s="20"/>
      <c r="B15" s="130" t="s">
        <v>144</v>
      </c>
      <c r="C15" s="130"/>
      <c r="D15" s="130"/>
      <c r="E15" s="28"/>
      <c r="F15" s="78"/>
      <c r="G15" s="78"/>
      <c r="H15" s="78"/>
    </row>
    <row r="16" spans="1:8" ht="17.25" customHeight="1">
      <c r="A16" s="20"/>
      <c r="B16" s="130" t="s">
        <v>145</v>
      </c>
      <c r="C16" s="130"/>
      <c r="D16" s="130"/>
      <c r="E16" s="45" t="s">
        <v>112</v>
      </c>
      <c r="F16" s="87">
        <v>39.799999999999997</v>
      </c>
      <c r="G16" s="80"/>
      <c r="H16" s="79">
        <f>F16*G16</f>
        <v>0</v>
      </c>
    </row>
    <row r="17" spans="1:8" ht="17.100000000000001" customHeight="1">
      <c r="A17" s="20"/>
      <c r="B17" s="130" t="s">
        <v>146</v>
      </c>
      <c r="C17" s="130"/>
      <c r="D17" s="130"/>
      <c r="E17" s="45" t="s">
        <v>112</v>
      </c>
      <c r="F17" s="87">
        <v>39.799999999999997</v>
      </c>
      <c r="G17" s="80"/>
      <c r="H17" s="79">
        <f>F17*G17</f>
        <v>0</v>
      </c>
    </row>
    <row r="18" spans="1:8" ht="16.5" customHeight="1">
      <c r="A18" s="20"/>
      <c r="B18" s="130" t="s">
        <v>105</v>
      </c>
      <c r="C18" s="130"/>
      <c r="D18" s="130"/>
      <c r="E18" s="45" t="s">
        <v>112</v>
      </c>
      <c r="F18" s="87">
        <v>39.799999999999997</v>
      </c>
      <c r="G18" s="80"/>
      <c r="H18" s="79">
        <f>F18*G18</f>
        <v>0</v>
      </c>
    </row>
    <row r="19" spans="1:8" ht="17.100000000000001" customHeight="1">
      <c r="A19" s="20"/>
      <c r="B19" s="38"/>
      <c r="C19" s="38"/>
      <c r="D19" s="38"/>
      <c r="E19" s="45"/>
      <c r="F19" s="87"/>
      <c r="G19" s="80"/>
    </row>
    <row r="20" spans="1:8" ht="17.100000000000001" customHeight="1">
      <c r="A20" s="19">
        <v>3</v>
      </c>
      <c r="B20" s="35" t="s">
        <v>80</v>
      </c>
      <c r="C20" s="47"/>
      <c r="D20" s="47"/>
      <c r="E20" s="45"/>
      <c r="F20" s="87"/>
      <c r="G20" s="80"/>
      <c r="H20" s="80"/>
    </row>
    <row r="21" spans="1:8" ht="12.75" customHeight="1">
      <c r="A21" s="20"/>
      <c r="B21" s="130" t="s">
        <v>78</v>
      </c>
      <c r="C21" s="130"/>
      <c r="D21" s="130"/>
      <c r="E21" s="28"/>
      <c r="F21" s="78"/>
      <c r="G21" s="78"/>
      <c r="H21" s="78"/>
    </row>
    <row r="22" spans="1:8" ht="105" customHeight="1">
      <c r="A22" s="20"/>
      <c r="B22" s="130" t="s">
        <v>79</v>
      </c>
      <c r="C22" s="130"/>
      <c r="D22" s="130"/>
      <c r="E22" s="28"/>
      <c r="F22" s="78"/>
      <c r="G22" s="78"/>
      <c r="H22" s="78"/>
    </row>
    <row r="23" spans="1:8" ht="45" customHeight="1">
      <c r="A23" s="20"/>
      <c r="B23" s="130" t="s">
        <v>77</v>
      </c>
      <c r="C23" s="130"/>
      <c r="D23" s="130"/>
      <c r="E23" s="28"/>
      <c r="F23" s="78"/>
      <c r="G23" s="78"/>
      <c r="H23" s="78"/>
    </row>
    <row r="24" spans="1:8" ht="17.25" customHeight="1">
      <c r="A24" s="20"/>
      <c r="B24" s="151" t="s">
        <v>34</v>
      </c>
      <c r="C24" s="151"/>
      <c r="D24" s="151"/>
      <c r="E24" s="28"/>
      <c r="F24" s="78"/>
      <c r="G24" s="78"/>
      <c r="H24" s="78"/>
    </row>
    <row r="25" spans="1:8" ht="19.5" customHeight="1">
      <c r="A25" s="20"/>
      <c r="B25" s="47"/>
      <c r="C25" s="47"/>
      <c r="D25" s="47"/>
      <c r="E25" s="45" t="s">
        <v>112</v>
      </c>
      <c r="F25" s="87">
        <v>39.799999999999997</v>
      </c>
      <c r="G25" s="80"/>
      <c r="H25" s="79">
        <f>F25*G25</f>
        <v>0</v>
      </c>
    </row>
    <row r="26" spans="1:8" ht="12.75" customHeight="1">
      <c r="A26" s="19">
        <v>4</v>
      </c>
      <c r="B26" s="35" t="s">
        <v>83</v>
      </c>
      <c r="C26" s="47"/>
      <c r="D26" s="47"/>
      <c r="E26" s="28"/>
      <c r="F26" s="78"/>
      <c r="G26" s="78"/>
      <c r="H26" s="78"/>
    </row>
    <row r="27" spans="1:8" ht="105.75" customHeight="1">
      <c r="A27" s="20"/>
      <c r="B27" s="130" t="s">
        <v>82</v>
      </c>
      <c r="C27" s="130"/>
      <c r="D27" s="130"/>
      <c r="E27" s="28"/>
      <c r="F27" s="78"/>
      <c r="G27" s="78"/>
      <c r="H27" s="78"/>
    </row>
    <row r="28" spans="1:8" ht="44.25" customHeight="1">
      <c r="A28" s="20"/>
      <c r="B28" s="130" t="s">
        <v>147</v>
      </c>
      <c r="C28" s="130"/>
      <c r="D28" s="130"/>
      <c r="E28" s="28"/>
      <c r="F28" s="78"/>
      <c r="G28" s="78"/>
      <c r="H28" s="78"/>
    </row>
    <row r="29" spans="1:8" ht="14.25" customHeight="1">
      <c r="A29" s="20"/>
      <c r="B29" s="36" t="s">
        <v>81</v>
      </c>
      <c r="C29" s="47"/>
      <c r="D29" s="47"/>
      <c r="E29" s="28"/>
      <c r="F29" s="78"/>
      <c r="G29" s="78"/>
      <c r="H29" s="78"/>
    </row>
    <row r="30" spans="1:8" ht="12.75" customHeight="1">
      <c r="A30" s="20"/>
      <c r="B30" s="47"/>
      <c r="C30" s="47"/>
      <c r="D30" s="47"/>
      <c r="E30" s="28"/>
      <c r="F30" s="78"/>
      <c r="G30" s="78"/>
      <c r="H30" s="78"/>
    </row>
    <row r="31" spans="1:8" ht="15" customHeight="1">
      <c r="A31" s="20"/>
      <c r="B31" s="47"/>
      <c r="C31" s="47"/>
      <c r="D31" s="47"/>
      <c r="E31" s="45" t="s">
        <v>7</v>
      </c>
      <c r="F31" s="87">
        <v>22.4</v>
      </c>
      <c r="G31" s="80"/>
      <c r="H31" s="79">
        <f>F31*G31</f>
        <v>0</v>
      </c>
    </row>
    <row r="32" spans="1:8" ht="12.75" customHeight="1">
      <c r="A32" s="19">
        <v>5</v>
      </c>
      <c r="B32" s="35" t="s">
        <v>84</v>
      </c>
      <c r="C32" s="47"/>
      <c r="D32" s="47"/>
      <c r="E32" s="28"/>
      <c r="F32" s="78"/>
      <c r="G32" s="78"/>
      <c r="H32" s="78"/>
    </row>
    <row r="33" spans="1:8" ht="18" customHeight="1">
      <c r="A33" s="20"/>
      <c r="B33" s="130" t="s">
        <v>90</v>
      </c>
      <c r="C33" s="130"/>
      <c r="D33" s="130"/>
      <c r="E33" s="45"/>
      <c r="F33" s="87"/>
      <c r="G33" s="80"/>
      <c r="H33" s="80"/>
    </row>
    <row r="34" spans="1:8" ht="47.25" customHeight="1">
      <c r="A34" s="20"/>
      <c r="B34" s="130" t="s">
        <v>85</v>
      </c>
      <c r="C34" s="130"/>
      <c r="D34" s="130"/>
      <c r="E34" s="45"/>
      <c r="F34" s="87"/>
      <c r="G34" s="80"/>
      <c r="H34" s="80"/>
    </row>
    <row r="35" spans="1:8" ht="46.5" customHeight="1">
      <c r="A35" s="20"/>
      <c r="B35" s="130" t="s">
        <v>86</v>
      </c>
      <c r="C35" s="130"/>
      <c r="D35" s="130"/>
      <c r="E35" s="45"/>
      <c r="F35" s="87"/>
      <c r="G35" s="80"/>
      <c r="H35" s="80"/>
    </row>
    <row r="36" spans="1:8" ht="31.5" customHeight="1">
      <c r="A36" s="20"/>
      <c r="B36" s="130" t="s">
        <v>87</v>
      </c>
      <c r="C36" s="130"/>
      <c r="D36" s="130"/>
      <c r="E36" s="45"/>
      <c r="F36" s="87"/>
      <c r="G36" s="80"/>
      <c r="H36" s="80"/>
    </row>
    <row r="37" spans="1:8" ht="29.25" customHeight="1">
      <c r="A37" s="20"/>
      <c r="B37" s="130" t="s">
        <v>88</v>
      </c>
      <c r="C37" s="130"/>
      <c r="D37" s="130"/>
      <c r="E37" s="45"/>
      <c r="F37" s="87"/>
      <c r="G37" s="80"/>
      <c r="H37" s="80"/>
    </row>
    <row r="38" spans="1:8" ht="48.75" customHeight="1">
      <c r="A38" s="20"/>
      <c r="B38" s="130" t="s">
        <v>89</v>
      </c>
      <c r="C38" s="130"/>
      <c r="D38" s="130"/>
      <c r="E38" s="45"/>
      <c r="F38" s="87"/>
      <c r="G38" s="80"/>
      <c r="H38" s="80"/>
    </row>
    <row r="39" spans="1:8" ht="16.5" customHeight="1">
      <c r="A39" s="20"/>
      <c r="B39" s="36" t="s">
        <v>35</v>
      </c>
      <c r="C39" s="35"/>
      <c r="D39" s="47"/>
      <c r="E39" s="45"/>
      <c r="F39" s="87"/>
      <c r="G39" s="80"/>
      <c r="H39" s="80"/>
    </row>
    <row r="40" spans="1:8" ht="18" customHeight="1">
      <c r="A40" s="20"/>
      <c r="B40" s="47"/>
      <c r="C40" s="47"/>
      <c r="D40" s="47"/>
      <c r="E40" s="45" t="s">
        <v>6</v>
      </c>
      <c r="F40" s="87">
        <v>1</v>
      </c>
      <c r="G40" s="80"/>
      <c r="H40" s="79">
        <f>F40*G40</f>
        <v>0</v>
      </c>
    </row>
    <row r="41" spans="1:8" ht="18" customHeight="1">
      <c r="A41" s="19">
        <v>6</v>
      </c>
      <c r="B41" s="35" t="s">
        <v>91</v>
      </c>
      <c r="C41" s="47"/>
      <c r="D41" s="47"/>
      <c r="E41" s="45"/>
      <c r="F41" s="87"/>
      <c r="G41" s="80"/>
      <c r="H41" s="80"/>
    </row>
    <row r="42" spans="1:8" ht="47.25" customHeight="1">
      <c r="A42" s="20"/>
      <c r="B42" s="130" t="s">
        <v>92</v>
      </c>
      <c r="C42" s="130"/>
      <c r="D42" s="130"/>
      <c r="E42" s="45"/>
      <c r="F42" s="87"/>
      <c r="G42" s="80"/>
      <c r="H42" s="80"/>
    </row>
    <row r="43" spans="1:8" ht="15.75" customHeight="1">
      <c r="A43" s="20"/>
      <c r="B43" s="36" t="s">
        <v>34</v>
      </c>
      <c r="C43" s="35"/>
      <c r="D43" s="47"/>
      <c r="E43" s="45"/>
      <c r="F43" s="87"/>
      <c r="G43" s="80"/>
      <c r="H43" s="80"/>
    </row>
    <row r="44" spans="1:8" ht="18" customHeight="1">
      <c r="A44" s="20"/>
      <c r="B44" s="38"/>
      <c r="C44" s="38"/>
      <c r="D44" s="38"/>
      <c r="E44" s="45" t="s">
        <v>93</v>
      </c>
      <c r="F44" s="87">
        <v>39.799999999999997</v>
      </c>
      <c r="G44" s="80"/>
      <c r="H44" s="79">
        <f>F44*G44</f>
        <v>0</v>
      </c>
    </row>
    <row r="45" spans="1:8">
      <c r="E45" s="45"/>
      <c r="F45" s="87"/>
      <c r="G45" s="80"/>
      <c r="H45" s="80"/>
    </row>
    <row r="46" spans="1:8" ht="18.75">
      <c r="A46" s="90" t="s">
        <v>12</v>
      </c>
      <c r="B46" s="30" t="str">
        <f>B1</f>
        <v>IZOLATERSKI RADOVI</v>
      </c>
      <c r="C46" s="31"/>
      <c r="D46" s="32"/>
      <c r="E46" s="26"/>
      <c r="F46" s="81"/>
      <c r="G46" s="81"/>
      <c r="H46" s="91">
        <f>SUM(H2:H45)</f>
        <v>0</v>
      </c>
    </row>
    <row r="47" spans="1:8">
      <c r="A47" s="53"/>
      <c r="E47" s="21"/>
      <c r="H47" s="89"/>
    </row>
  </sheetData>
  <mergeCells count="26">
    <mergeCell ref="H3:H5"/>
    <mergeCell ref="B42:D42"/>
    <mergeCell ref="B33:D33"/>
    <mergeCell ref="B34:D34"/>
    <mergeCell ref="B35:D35"/>
    <mergeCell ref="B37:D37"/>
    <mergeCell ref="B38:D38"/>
    <mergeCell ref="B36:D36"/>
    <mergeCell ref="F3:F5"/>
    <mergeCell ref="G3:G5"/>
    <mergeCell ref="B10:D10"/>
    <mergeCell ref="B15:D15"/>
    <mergeCell ref="B9:D9"/>
    <mergeCell ref="B27:D27"/>
    <mergeCell ref="B28:D28"/>
    <mergeCell ref="A3:A5"/>
    <mergeCell ref="B3:D5"/>
    <mergeCell ref="E3:E5"/>
    <mergeCell ref="B24:D24"/>
    <mergeCell ref="B17:D17"/>
    <mergeCell ref="B18:D18"/>
    <mergeCell ref="B16:D16"/>
    <mergeCell ref="B11:D11"/>
    <mergeCell ref="B21:D21"/>
    <mergeCell ref="B22:D22"/>
    <mergeCell ref="B23:D23"/>
  </mergeCells>
  <pageMargins left="0.70866141732283472" right="0.70866141732283472" top="0.74803149606299213" bottom="0.74803149606299213" header="0.31496062992125984" footer="0.31496062992125984"/>
  <pageSetup paperSize="9" orientation="portrait" r:id="rId1"/>
  <headerFooter>
    <oddFooter>&amp;R&amp;"Calibri,Italic"&amp;A
stranica &amp;P/&amp;N</oddFoot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sheetPr>
  <dimension ref="A1:H13"/>
  <sheetViews>
    <sheetView view="pageBreakPreview" zoomScaleNormal="100" zoomScaleSheetLayoutView="100" zoomScalePageLayoutView="115" workbookViewId="0">
      <selection activeCell="G11" sqref="G11"/>
    </sheetView>
  </sheetViews>
  <sheetFormatPr defaultRowHeight="15"/>
  <cols>
    <col min="1" max="5" width="9.140625" style="43"/>
    <col min="6" max="6" width="12.5703125" style="79" customWidth="1"/>
    <col min="7" max="7" width="10.140625" style="79" customWidth="1"/>
    <col min="8" max="8" width="11.28515625" style="79" bestFit="1" customWidth="1"/>
    <col min="9" max="16384" width="9.140625" style="43"/>
  </cols>
  <sheetData>
    <row r="1" spans="1:8" ht="23.25" customHeight="1">
      <c r="A1" s="53" t="s">
        <v>13</v>
      </c>
      <c r="B1" s="53" t="s">
        <v>22</v>
      </c>
      <c r="C1" s="20"/>
      <c r="D1" s="21"/>
      <c r="E1" s="21"/>
      <c r="F1" s="84"/>
    </row>
    <row r="3" spans="1:8" ht="12.75" customHeight="1">
      <c r="A3" s="143" t="s">
        <v>1</v>
      </c>
      <c r="B3" s="143" t="s">
        <v>2</v>
      </c>
      <c r="C3" s="143"/>
      <c r="D3" s="143"/>
      <c r="E3" s="143" t="s">
        <v>3</v>
      </c>
      <c r="F3" s="139" t="s">
        <v>4</v>
      </c>
      <c r="G3" s="139" t="s">
        <v>5</v>
      </c>
      <c r="H3" s="139" t="s">
        <v>106</v>
      </c>
    </row>
    <row r="4" spans="1:8" ht="12.75" customHeight="1">
      <c r="A4" s="144"/>
      <c r="B4" s="144"/>
      <c r="C4" s="144"/>
      <c r="D4" s="144"/>
      <c r="E4" s="144"/>
      <c r="F4" s="140"/>
      <c r="G4" s="140"/>
      <c r="H4" s="140"/>
    </row>
    <row r="5" spans="1:8" ht="12.75" customHeight="1">
      <c r="A5" s="145"/>
      <c r="B5" s="145"/>
      <c r="C5" s="145"/>
      <c r="D5" s="145"/>
      <c r="E5" s="145"/>
      <c r="F5" s="141"/>
      <c r="G5" s="141"/>
      <c r="H5" s="141"/>
    </row>
    <row r="6" spans="1:8" ht="12.75" customHeight="1">
      <c r="A6" s="17"/>
      <c r="B6" s="17"/>
      <c r="C6" s="17"/>
      <c r="D6" s="17"/>
      <c r="E6" s="17"/>
      <c r="F6" s="78"/>
      <c r="G6" s="78"/>
      <c r="H6" s="78"/>
    </row>
    <row r="7" spans="1:8" ht="12.75" customHeight="1">
      <c r="A7" s="19">
        <v>1</v>
      </c>
      <c r="B7" s="20" t="s">
        <v>62</v>
      </c>
      <c r="C7" s="25"/>
      <c r="D7" s="25"/>
      <c r="E7" s="21"/>
      <c r="F7" s="84"/>
      <c r="G7" s="84"/>
      <c r="H7" s="84"/>
    </row>
    <row r="8" spans="1:8" ht="76.5" customHeight="1">
      <c r="A8" s="19"/>
      <c r="B8" s="142" t="s">
        <v>61</v>
      </c>
      <c r="C8" s="142"/>
      <c r="D8" s="142"/>
      <c r="E8" s="21"/>
      <c r="F8" s="84"/>
      <c r="G8" s="84"/>
      <c r="H8" s="84"/>
    </row>
    <row r="9" spans="1:8" ht="96.75" customHeight="1">
      <c r="A9" s="21"/>
      <c r="B9" s="142" t="s">
        <v>60</v>
      </c>
      <c r="C9" s="142"/>
      <c r="D9" s="142"/>
      <c r="E9" s="21"/>
      <c r="F9" s="84"/>
      <c r="G9" s="84"/>
      <c r="H9" s="84"/>
    </row>
    <row r="10" spans="1:8" ht="16.5" customHeight="1">
      <c r="A10" s="21"/>
      <c r="B10" s="21" t="s">
        <v>37</v>
      </c>
      <c r="C10" s="21"/>
      <c r="D10" s="21"/>
      <c r="E10" s="21"/>
      <c r="F10" s="84"/>
      <c r="G10" s="84"/>
      <c r="H10" s="84"/>
    </row>
    <row r="11" spans="1:8" ht="16.5" customHeight="1">
      <c r="A11" s="21"/>
      <c r="B11" s="27"/>
      <c r="C11" s="67"/>
      <c r="D11" s="67"/>
      <c r="E11" s="19" t="s">
        <v>112</v>
      </c>
      <c r="F11" s="85">
        <v>39.799999999999997</v>
      </c>
      <c r="G11" s="86"/>
      <c r="H11" s="84">
        <f>F11*G11</f>
        <v>0</v>
      </c>
    </row>
    <row r="12" spans="1:8" ht="16.5" customHeight="1">
      <c r="A12" s="21"/>
      <c r="B12" s="21"/>
      <c r="C12" s="21"/>
      <c r="D12" s="21"/>
      <c r="E12" s="21"/>
      <c r="F12" s="84"/>
      <c r="G12" s="84"/>
      <c r="H12" s="84"/>
    </row>
    <row r="13" spans="1:8" ht="18.75">
      <c r="A13" s="12" t="str">
        <f>A1</f>
        <v>6.</v>
      </c>
      <c r="B13" s="12" t="str">
        <f>B1</f>
        <v>KERAMIČARSKI RADOVI</v>
      </c>
      <c r="C13" s="13"/>
      <c r="D13" s="14"/>
      <c r="E13" s="14"/>
      <c r="F13" s="81"/>
      <c r="G13" s="81"/>
      <c r="H13" s="82">
        <f>SUM(H6:H12)</f>
        <v>0</v>
      </c>
    </row>
  </sheetData>
  <mergeCells count="8">
    <mergeCell ref="H3:H5"/>
    <mergeCell ref="B8:D8"/>
    <mergeCell ref="B9:D9"/>
    <mergeCell ref="A3:A5"/>
    <mergeCell ref="B3:D5"/>
    <mergeCell ref="E3:E5"/>
    <mergeCell ref="F3:F5"/>
    <mergeCell ref="G3:G5"/>
  </mergeCells>
  <pageMargins left="0.70866141732283472" right="0.70866141732283472" top="0.74803149606299213" bottom="0.74803149606299213" header="0.31496062992125984" footer="0.31496062992125984"/>
  <pageSetup paperSize="9" orientation="portrait" r:id="rId1"/>
  <headerFooter>
    <oddFooter>&amp;R&amp;"Calibri,Italic"&amp;A
stranica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C000"/>
  </sheetPr>
  <dimension ref="A1:H15"/>
  <sheetViews>
    <sheetView view="pageBreakPreview" topLeftCell="A4" zoomScale="87" zoomScaleNormal="100" zoomScaleSheetLayoutView="87" zoomScalePageLayoutView="115" workbookViewId="0">
      <selection activeCell="G11" sqref="G11"/>
    </sheetView>
  </sheetViews>
  <sheetFormatPr defaultRowHeight="12.75"/>
  <cols>
    <col min="1" max="3" width="9.140625" style="77"/>
    <col min="4" max="4" width="24.28515625" style="77" customWidth="1"/>
    <col min="5" max="5" width="9.140625" style="77"/>
    <col min="6" max="6" width="9.5703125" style="77" customWidth="1"/>
    <col min="7" max="7" width="10.28515625" style="77" customWidth="1"/>
    <col min="8" max="8" width="12.5703125" style="77" customWidth="1"/>
    <col min="9" max="16384" width="9.140625" style="16"/>
  </cols>
  <sheetData>
    <row r="1" spans="1:8" ht="23.25" customHeight="1">
      <c r="A1" s="82" t="s">
        <v>102</v>
      </c>
      <c r="B1" s="82" t="s">
        <v>25</v>
      </c>
      <c r="C1" s="92"/>
      <c r="D1" s="93"/>
      <c r="E1" s="93"/>
      <c r="F1" s="83"/>
    </row>
    <row r="3" spans="1:8" ht="12.75" customHeight="1">
      <c r="A3" s="139" t="s">
        <v>1</v>
      </c>
      <c r="B3" s="139" t="s">
        <v>2</v>
      </c>
      <c r="C3" s="139"/>
      <c r="D3" s="139"/>
      <c r="E3" s="139" t="s">
        <v>3</v>
      </c>
      <c r="F3" s="139" t="s">
        <v>4</v>
      </c>
      <c r="G3" s="139" t="s">
        <v>5</v>
      </c>
      <c r="H3" s="139" t="s">
        <v>106</v>
      </c>
    </row>
    <row r="4" spans="1:8" ht="12.75" customHeight="1">
      <c r="A4" s="140"/>
      <c r="B4" s="140"/>
      <c r="C4" s="140"/>
      <c r="D4" s="140"/>
      <c r="E4" s="140"/>
      <c r="F4" s="140"/>
      <c r="G4" s="140"/>
      <c r="H4" s="140"/>
    </row>
    <row r="5" spans="1:8" ht="12.75" customHeight="1">
      <c r="A5" s="141"/>
      <c r="B5" s="141"/>
      <c r="C5" s="141"/>
      <c r="D5" s="141"/>
      <c r="E5" s="141"/>
      <c r="F5" s="141"/>
      <c r="G5" s="141"/>
      <c r="H5" s="141"/>
    </row>
    <row r="6" spans="1:8" ht="12.75" customHeight="1">
      <c r="A6" s="94"/>
      <c r="B6" s="94"/>
      <c r="C6" s="94"/>
      <c r="D6" s="94"/>
      <c r="E6" s="94"/>
      <c r="F6" s="94"/>
      <c r="G6" s="94"/>
      <c r="H6" s="94"/>
    </row>
    <row r="7" spans="1:8" ht="12.75" customHeight="1">
      <c r="A7" s="94"/>
      <c r="B7" s="152" t="s">
        <v>63</v>
      </c>
      <c r="C7" s="152"/>
      <c r="D7" s="152"/>
      <c r="E7" s="94"/>
      <c r="F7" s="94"/>
      <c r="G7" s="94"/>
      <c r="H7" s="94"/>
    </row>
    <row r="8" spans="1:8" ht="30.75" customHeight="1">
      <c r="A8" s="94"/>
      <c r="B8" s="152"/>
      <c r="C8" s="152"/>
      <c r="D8" s="152"/>
      <c r="E8" s="94"/>
      <c r="F8" s="94"/>
      <c r="G8" s="94"/>
      <c r="H8" s="94"/>
    </row>
    <row r="9" spans="1:8" ht="12.75" customHeight="1">
      <c r="A9" s="94"/>
      <c r="B9" s="94"/>
      <c r="C9" s="94"/>
      <c r="D9" s="94"/>
      <c r="E9" s="94"/>
      <c r="F9" s="94"/>
      <c r="G9" s="94"/>
      <c r="H9" s="94"/>
    </row>
    <row r="10" spans="1:8" ht="12.75" customHeight="1">
      <c r="A10" s="95">
        <v>1</v>
      </c>
      <c r="B10" s="96" t="s">
        <v>171</v>
      </c>
      <c r="C10" s="94"/>
      <c r="D10" s="94"/>
      <c r="E10" s="94"/>
      <c r="F10" s="94"/>
      <c r="G10" s="94"/>
      <c r="H10" s="94"/>
    </row>
    <row r="11" spans="1:8" ht="384.75" customHeight="1">
      <c r="A11" s="97"/>
      <c r="B11" s="153" t="s">
        <v>148</v>
      </c>
      <c r="C11" s="153"/>
      <c r="D11" s="153"/>
      <c r="E11" s="94"/>
      <c r="F11" s="94"/>
      <c r="G11" s="94"/>
      <c r="H11" s="94"/>
    </row>
    <row r="12" spans="1:8" ht="12.75" customHeight="1">
      <c r="A12" s="97"/>
      <c r="B12" s="98" t="s">
        <v>64</v>
      </c>
      <c r="C12" s="94"/>
      <c r="D12" s="94"/>
      <c r="E12" s="94"/>
      <c r="F12" s="94"/>
      <c r="G12" s="94"/>
      <c r="H12" s="94"/>
    </row>
    <row r="13" spans="1:8" ht="12.75" customHeight="1">
      <c r="A13" s="99"/>
      <c r="B13" s="100" t="s">
        <v>155</v>
      </c>
      <c r="C13" s="94"/>
      <c r="D13" s="94"/>
      <c r="E13" s="88" t="s">
        <v>6</v>
      </c>
      <c r="F13" s="85">
        <v>1</v>
      </c>
      <c r="G13" s="86"/>
      <c r="H13" s="86">
        <f>F13*G13</f>
        <v>0</v>
      </c>
    </row>
    <row r="14" spans="1:8" ht="12.75" customHeight="1">
      <c r="A14" s="99"/>
      <c r="B14" s="101"/>
      <c r="C14" s="94"/>
      <c r="D14" s="94"/>
      <c r="E14" s="88"/>
      <c r="F14" s="85"/>
      <c r="G14" s="86"/>
      <c r="H14" s="86"/>
    </row>
    <row r="15" spans="1:8" ht="21">
      <c r="A15" s="102" t="str">
        <f>A1</f>
        <v xml:space="preserve">9. </v>
      </c>
      <c r="B15" s="102" t="str">
        <f>B1</f>
        <v>STOLARSKI RADOVI</v>
      </c>
      <c r="C15" s="103"/>
      <c r="D15" s="104"/>
      <c r="E15" s="104"/>
      <c r="F15" s="104"/>
      <c r="G15" s="104"/>
      <c r="H15" s="105">
        <f>SUM(H6:H14)</f>
        <v>0</v>
      </c>
    </row>
  </sheetData>
  <mergeCells count="8">
    <mergeCell ref="H3:H5"/>
    <mergeCell ref="B7:D8"/>
    <mergeCell ref="B11:D11"/>
    <mergeCell ref="A3:A5"/>
    <mergeCell ref="B3:D5"/>
    <mergeCell ref="E3:E5"/>
    <mergeCell ref="F3:F5"/>
    <mergeCell ref="G3:G5"/>
  </mergeCells>
  <pageMargins left="0.70866141732283472" right="0.70866141732283472" top="0.74803149606299213" bottom="0.74803149606299213" header="0.31496062992125984" footer="0.31496062992125984"/>
  <pageSetup paperSize="9" scale="95" orientation="portrait" r:id="rId1"/>
  <headerFooter>
    <oddFooter>&amp;R&amp;"Calibri,Italic"&amp;A
stranica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CE6EEBCA2A20434687F63529BC62C70C0400B49D3FDEBF6E5C4BBABD28DFF7A72F5A" ma:contentTypeVersion="54" ma:contentTypeDescription="Create a new document." ma:contentTypeScope="" ma:versionID="58ff7075f9734c70ab641fcf680773ae">
  <xsd:schema xmlns:xsd="http://www.w3.org/2001/XMLSchema" xmlns:xs="http://www.w3.org/2001/XMLSchema" xmlns:p="http://schemas.microsoft.com/office/2006/metadata/properties" xmlns:ns2="8badc642-15f9-493b-af2e-800910d66b6f" targetNamespace="http://schemas.microsoft.com/office/2006/metadata/properties" ma:root="true" ma:fieldsID="de94c5732a8b162287d2446f6e1438f1" ns2:_="">
    <xsd:import namespace="8badc642-15f9-493b-af2e-800910d66b6f"/>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dc642-15f9-493b-af2e-800910d66b6f"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069000a1-ebd1-4561-a409-e2a811eea2fe}"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242CDFB2-E9AA-41D4-B020-0C08EC68947A}" ma:internalName="CSXSubmissionMarket" ma:readOnly="false" ma:showField="MarketName" ma:web="8badc642-15f9-493b-af2e-800910d66b6f">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92edc058-e423-4792-9b61-e659cfc9195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5CE75894-05D9-4C45-93AB-724995D6B13E}" ma:internalName="InProjectListLookup" ma:readOnly="true" ma:showField="InProjectList"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b682b718-e217-497b-9c91-6b2604332d21}"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5CE75894-05D9-4C45-93AB-724995D6B13E}" ma:internalName="LastCompleteVersionLookup" ma:readOnly="true" ma:showField="LastCompleteVersion"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5CE75894-05D9-4C45-93AB-724995D6B13E}" ma:internalName="LastPreviewErrorLookup" ma:readOnly="true" ma:showField="LastPreviewError"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5CE75894-05D9-4C45-93AB-724995D6B13E}" ma:internalName="LastPreviewResultLookup" ma:readOnly="true" ma:showField="LastPreviewResult"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5CE75894-05D9-4C45-93AB-724995D6B13E}" ma:internalName="LastPreviewAttemptDateLookup" ma:readOnly="true" ma:showField="LastPreviewAttemptDate"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5CE75894-05D9-4C45-93AB-724995D6B13E}" ma:internalName="LastPreviewedByLookup" ma:readOnly="true" ma:showField="LastPreviewedBy"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5CE75894-05D9-4C45-93AB-724995D6B13E}" ma:internalName="LastPreviewTimeLookup" ma:readOnly="true" ma:showField="LastPreviewTime"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5CE75894-05D9-4C45-93AB-724995D6B13E}" ma:internalName="LastPreviewVersionLookup" ma:readOnly="true" ma:showField="LastPreviewVersion"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5CE75894-05D9-4C45-93AB-724995D6B13E}" ma:internalName="LastPublishErrorLookup" ma:readOnly="true" ma:showField="LastPublishError"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5CE75894-05D9-4C45-93AB-724995D6B13E}" ma:internalName="LastPublishResultLookup" ma:readOnly="true" ma:showField="LastPublishResult"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5CE75894-05D9-4C45-93AB-724995D6B13E}" ma:internalName="LastPublishAttemptDateLookup" ma:readOnly="true" ma:showField="LastPublishAttemptDate"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5CE75894-05D9-4C45-93AB-724995D6B13E}" ma:internalName="LastPublishedByLookup" ma:readOnly="true" ma:showField="LastPublishedBy"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5CE75894-05D9-4C45-93AB-724995D6B13E}" ma:internalName="LastPublishTimeLookup" ma:readOnly="true" ma:showField="LastPublishTime"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5CE75894-05D9-4C45-93AB-724995D6B13E}" ma:internalName="LastPublishVersionLookup" ma:readOnly="true" ma:showField="LastPublishVersion"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40AED7CC-D31B-4E42-956F-872B0282B0E2}" ma:internalName="LocLastLocAttemptVersionLookup" ma:readOnly="false" ma:showField="LastLocAttemptVersion" ma:web="8badc642-15f9-493b-af2e-800910d66b6f">
      <xsd:simpleType>
        <xsd:restriction base="dms:Lookup"/>
      </xsd:simpleType>
    </xsd:element>
    <xsd:element name="LocLastLocAttemptVersionTypeLookup" ma:index="71" nillable="true" ma:displayName="Loc Last Loc Attempt Version Type" ma:default="" ma:list="{40AED7CC-D31B-4E42-956F-872B0282B0E2}" ma:internalName="LocLastLocAttemptVersionTypeLookup" ma:readOnly="true" ma:showField="LastLocAttemptVersionType" ma:web="8badc642-15f9-493b-af2e-800910d66b6f">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40AED7CC-D31B-4E42-956F-872B0282B0E2}" ma:internalName="LocNewPublishedVersionLookup" ma:readOnly="true" ma:showField="NewPublishedVersion" ma:web="8badc642-15f9-493b-af2e-800910d66b6f">
      <xsd:simpleType>
        <xsd:restriction base="dms:Lookup"/>
      </xsd:simpleType>
    </xsd:element>
    <xsd:element name="LocOverallHandbackStatusLookup" ma:index="75" nillable="true" ma:displayName="Loc Overall Handback Status" ma:default="" ma:list="{40AED7CC-D31B-4E42-956F-872B0282B0E2}" ma:internalName="LocOverallHandbackStatusLookup" ma:readOnly="true" ma:showField="OverallHandbackStatus" ma:web="8badc642-15f9-493b-af2e-800910d66b6f">
      <xsd:simpleType>
        <xsd:restriction base="dms:Lookup"/>
      </xsd:simpleType>
    </xsd:element>
    <xsd:element name="LocOverallLocStatusLookup" ma:index="76" nillable="true" ma:displayName="Loc Overall Localize Status" ma:default="" ma:list="{40AED7CC-D31B-4E42-956F-872B0282B0E2}" ma:internalName="LocOverallLocStatusLookup" ma:readOnly="true" ma:showField="OverallLocStatus" ma:web="8badc642-15f9-493b-af2e-800910d66b6f">
      <xsd:simpleType>
        <xsd:restriction base="dms:Lookup"/>
      </xsd:simpleType>
    </xsd:element>
    <xsd:element name="LocOverallPreviewStatusLookup" ma:index="77" nillable="true" ma:displayName="Loc Overall Preview Status" ma:default="" ma:list="{40AED7CC-D31B-4E42-956F-872B0282B0E2}" ma:internalName="LocOverallPreviewStatusLookup" ma:readOnly="true" ma:showField="OverallPreviewStatus" ma:web="8badc642-15f9-493b-af2e-800910d66b6f">
      <xsd:simpleType>
        <xsd:restriction base="dms:Lookup"/>
      </xsd:simpleType>
    </xsd:element>
    <xsd:element name="LocOverallPublishStatusLookup" ma:index="78" nillable="true" ma:displayName="Loc Overall Publish Status" ma:default="" ma:list="{40AED7CC-D31B-4E42-956F-872B0282B0E2}" ma:internalName="LocOverallPublishStatusLookup" ma:readOnly="true" ma:showField="OverallPublishStatus" ma:web="8badc642-15f9-493b-af2e-800910d66b6f">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40AED7CC-D31B-4E42-956F-872B0282B0E2}" ma:internalName="LocProcessedForHandoffsLookup" ma:readOnly="true" ma:showField="ProcessedForHandoffs" ma:web="8badc642-15f9-493b-af2e-800910d66b6f">
      <xsd:simpleType>
        <xsd:restriction base="dms:Lookup"/>
      </xsd:simpleType>
    </xsd:element>
    <xsd:element name="LocProcessedForMarketsLookup" ma:index="81" nillable="true" ma:displayName="Loc Processed For Markets" ma:default="" ma:list="{40AED7CC-D31B-4E42-956F-872B0282B0E2}" ma:internalName="LocProcessedForMarketsLookup" ma:readOnly="true" ma:showField="ProcessedForMarkets" ma:web="8badc642-15f9-493b-af2e-800910d66b6f">
      <xsd:simpleType>
        <xsd:restriction base="dms:Lookup"/>
      </xsd:simpleType>
    </xsd:element>
    <xsd:element name="LocPublishedDependentAssetsLookup" ma:index="82" nillable="true" ma:displayName="Loc Published Dependent Assets" ma:default="" ma:list="{40AED7CC-D31B-4E42-956F-872B0282B0E2}" ma:internalName="LocPublishedDependentAssetsLookup" ma:readOnly="true" ma:showField="PublishedDependentAssets" ma:web="8badc642-15f9-493b-af2e-800910d66b6f">
      <xsd:simpleType>
        <xsd:restriction base="dms:Lookup"/>
      </xsd:simpleType>
    </xsd:element>
    <xsd:element name="LocPublishedLinkedAssetsLookup" ma:index="83" nillable="true" ma:displayName="Loc Published Linked Assets" ma:default="" ma:list="{40AED7CC-D31B-4E42-956F-872B0282B0E2}" ma:internalName="LocPublishedLinkedAssetsLookup" ma:readOnly="true" ma:showField="PublishedLinkedAssets" ma:web="8badc642-15f9-493b-af2e-800910d66b6f">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6961b3df-62bf-4d6c-9143-bdeee396cb75}"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242CDFB2-E9AA-41D4-B020-0C08EC68947A}" ma:internalName="Markets" ma:readOnly="false" ma:showField="MarketName"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5CE75894-05D9-4C45-93AB-724995D6B13E}" ma:internalName="NumOfRatingsLookup" ma:readOnly="true" ma:showField="NumOfRatings"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5CE75894-05D9-4C45-93AB-724995D6B13E}" ma:internalName="PublishStatusLookup" ma:readOnly="false" ma:showField="PublishStatus"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56b87052-c4fe-45e6-97bd-ce59e177822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63442d1a-70a6-4e69-9f2c-62ec59343502}" ma:internalName="TaxCatchAll" ma:showField="CatchAllData"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63442d1a-70a6-4e69-9f2c-62ec59343502}" ma:internalName="TaxCatchAllLabel" ma:readOnly="true" ma:showField="CatchAllDataLabel" ma:web="8badc642-15f9-493b-af2e-800910d66b6f">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Description xmlns="8badc642-15f9-493b-af2e-800910d66b6f" xsi:nil="true"/>
    <AssetExpire xmlns="8badc642-15f9-493b-af2e-800910d66b6f">2029-01-01T08:00:00+00:00</AssetExpire>
    <CampaignTagsTaxHTField0 xmlns="8badc642-15f9-493b-af2e-800910d66b6f">
      <Terms xmlns="http://schemas.microsoft.com/office/infopath/2007/PartnerControls"/>
    </CampaignTagsTaxHTField0>
    <IntlLangReviewDate xmlns="8badc642-15f9-493b-af2e-800910d66b6f" xsi:nil="true"/>
    <TPFriendlyName xmlns="8badc642-15f9-493b-af2e-800910d66b6f" xsi:nil="true"/>
    <IntlLangReview xmlns="8badc642-15f9-493b-af2e-800910d66b6f">false</IntlLangReview>
    <LocLastLocAttemptVersionLookup xmlns="8badc642-15f9-493b-af2e-800910d66b6f">854843</LocLastLocAttemptVersionLookup>
    <PolicheckWords xmlns="8badc642-15f9-493b-af2e-800910d66b6f" xsi:nil="true"/>
    <SubmitterId xmlns="8badc642-15f9-493b-af2e-800910d66b6f" xsi:nil="true"/>
    <AcquiredFrom xmlns="8badc642-15f9-493b-af2e-800910d66b6f">Internal MS</AcquiredFrom>
    <EditorialStatus xmlns="8badc642-15f9-493b-af2e-800910d66b6f">Complete</EditorialStatus>
    <Markets xmlns="8badc642-15f9-493b-af2e-800910d66b6f"/>
    <OriginAsset xmlns="8badc642-15f9-493b-af2e-800910d66b6f" xsi:nil="true"/>
    <AssetStart xmlns="8badc642-15f9-493b-af2e-800910d66b6f">2012-08-30T21:17:00+00:00</AssetStart>
    <FriendlyTitle xmlns="8badc642-15f9-493b-af2e-800910d66b6f" xsi:nil="true"/>
    <MarketSpecific xmlns="8badc642-15f9-493b-af2e-800910d66b6f">false</MarketSpecific>
    <TPNamespace xmlns="8badc642-15f9-493b-af2e-800910d66b6f" xsi:nil="true"/>
    <PublishStatusLookup xmlns="8badc642-15f9-493b-af2e-800910d66b6f">
      <Value>239943</Value>
    </PublishStatusLookup>
    <APAuthor xmlns="8badc642-15f9-493b-af2e-800910d66b6f">
      <UserInfo>
        <DisplayName>REDMOND\matthos</DisplayName>
        <AccountId>59</AccountId>
        <AccountType/>
      </UserInfo>
    </APAuthor>
    <TPCommandLine xmlns="8badc642-15f9-493b-af2e-800910d66b6f" xsi:nil="true"/>
    <IntlLangReviewer xmlns="8badc642-15f9-493b-af2e-800910d66b6f" xsi:nil="true"/>
    <OpenTemplate xmlns="8badc642-15f9-493b-af2e-800910d66b6f">true</OpenTemplate>
    <CSXSubmissionDate xmlns="8badc642-15f9-493b-af2e-800910d66b6f" xsi:nil="true"/>
    <TaxCatchAll xmlns="8badc642-15f9-493b-af2e-800910d66b6f"/>
    <Manager xmlns="8badc642-15f9-493b-af2e-800910d66b6f" xsi:nil="true"/>
    <NumericId xmlns="8badc642-15f9-493b-af2e-800910d66b6f" xsi:nil="true"/>
    <ParentAssetId xmlns="8badc642-15f9-493b-af2e-800910d66b6f" xsi:nil="true"/>
    <OriginalSourceMarket xmlns="8badc642-15f9-493b-af2e-800910d66b6f">english</OriginalSourceMarket>
    <ApprovalStatus xmlns="8badc642-15f9-493b-af2e-800910d66b6f">InProgress</ApprovalStatus>
    <TPComponent xmlns="8badc642-15f9-493b-af2e-800910d66b6f" xsi:nil="true"/>
    <EditorialTags xmlns="8badc642-15f9-493b-af2e-800910d66b6f" xsi:nil="true"/>
    <TPExecutable xmlns="8badc642-15f9-493b-af2e-800910d66b6f" xsi:nil="true"/>
    <TPLaunchHelpLink xmlns="8badc642-15f9-493b-af2e-800910d66b6f" xsi:nil="true"/>
    <LocComments xmlns="8badc642-15f9-493b-af2e-800910d66b6f" xsi:nil="true"/>
    <LocRecommendedHandoff xmlns="8badc642-15f9-493b-af2e-800910d66b6f" xsi:nil="true"/>
    <SourceTitle xmlns="8badc642-15f9-493b-af2e-800910d66b6f" xsi:nil="true"/>
    <CSXUpdate xmlns="8badc642-15f9-493b-af2e-800910d66b6f">false</CSXUpdate>
    <IntlLocPriority xmlns="8badc642-15f9-493b-af2e-800910d66b6f" xsi:nil="true"/>
    <UAProjectedTotalWords xmlns="8badc642-15f9-493b-af2e-800910d66b6f" xsi:nil="true"/>
    <AssetType xmlns="8badc642-15f9-493b-af2e-800910d66b6f">TP</AssetType>
    <MachineTranslated xmlns="8badc642-15f9-493b-af2e-800910d66b6f">false</MachineTranslated>
    <OutputCachingOn xmlns="8badc642-15f9-493b-af2e-800910d66b6f">false</OutputCachingOn>
    <TemplateStatus xmlns="8badc642-15f9-493b-af2e-800910d66b6f">Complete</TemplateStatus>
    <IsSearchable xmlns="8badc642-15f9-493b-af2e-800910d66b6f">true</IsSearchable>
    <ContentItem xmlns="8badc642-15f9-493b-af2e-800910d66b6f" xsi:nil="true"/>
    <HandoffToMSDN xmlns="8badc642-15f9-493b-af2e-800910d66b6f" xsi:nil="true"/>
    <ShowIn xmlns="8badc642-15f9-493b-af2e-800910d66b6f">Show everywhere</ShowIn>
    <ThumbnailAssetId xmlns="8badc642-15f9-493b-af2e-800910d66b6f" xsi:nil="true"/>
    <UALocComments xmlns="8badc642-15f9-493b-af2e-800910d66b6f" xsi:nil="true"/>
    <UALocRecommendation xmlns="8badc642-15f9-493b-af2e-800910d66b6f">Localize</UALocRecommendation>
    <LastModifiedDateTime xmlns="8badc642-15f9-493b-af2e-800910d66b6f" xsi:nil="true"/>
    <LegacyData xmlns="8badc642-15f9-493b-af2e-800910d66b6f" xsi:nil="true"/>
    <LocManualTestRequired xmlns="8badc642-15f9-493b-af2e-800910d66b6f">false</LocManualTestRequired>
    <LocMarketGroupTiers2 xmlns="8badc642-15f9-493b-af2e-800910d66b6f" xsi:nil="true"/>
    <ClipArtFilename xmlns="8badc642-15f9-493b-af2e-800910d66b6f" xsi:nil="true"/>
    <TPApplication xmlns="8badc642-15f9-493b-af2e-800910d66b6f" xsi:nil="true"/>
    <CSXHash xmlns="8badc642-15f9-493b-af2e-800910d66b6f" xsi:nil="true"/>
    <DirectSourceMarket xmlns="8badc642-15f9-493b-af2e-800910d66b6f">english</DirectSourceMarket>
    <PrimaryImageGen xmlns="8badc642-15f9-493b-af2e-800910d66b6f">false</PrimaryImageGen>
    <PlannedPubDate xmlns="8badc642-15f9-493b-af2e-800910d66b6f" xsi:nil="true"/>
    <CSXSubmissionMarket xmlns="8badc642-15f9-493b-af2e-800910d66b6f" xsi:nil="true"/>
    <Downloads xmlns="8badc642-15f9-493b-af2e-800910d66b6f">0</Downloads>
    <ArtSampleDocs xmlns="8badc642-15f9-493b-af2e-800910d66b6f" xsi:nil="true"/>
    <TrustLevel xmlns="8badc642-15f9-493b-af2e-800910d66b6f">1 Microsoft Managed Content</TrustLevel>
    <BlockPublish xmlns="8badc642-15f9-493b-af2e-800910d66b6f">false</BlockPublish>
    <TPLaunchHelpLinkType xmlns="8badc642-15f9-493b-af2e-800910d66b6f">Template</TPLaunchHelpLinkType>
    <LocalizationTagsTaxHTField0 xmlns="8badc642-15f9-493b-af2e-800910d66b6f">
      <Terms xmlns="http://schemas.microsoft.com/office/infopath/2007/PartnerControls"/>
    </LocalizationTagsTaxHTField0>
    <BusinessGroup xmlns="8badc642-15f9-493b-af2e-800910d66b6f" xsi:nil="true"/>
    <Providers xmlns="8badc642-15f9-493b-af2e-800910d66b6f" xsi:nil="true"/>
    <TemplateTemplateType xmlns="8badc642-15f9-493b-af2e-800910d66b6f">Excel Spreadsheet Template</TemplateTemplateType>
    <TimesCloned xmlns="8badc642-15f9-493b-af2e-800910d66b6f" xsi:nil="true"/>
    <TPAppVersion xmlns="8badc642-15f9-493b-af2e-800910d66b6f" xsi:nil="true"/>
    <VoteCount xmlns="8badc642-15f9-493b-af2e-800910d66b6f" xsi:nil="true"/>
    <FeatureTagsTaxHTField0 xmlns="8badc642-15f9-493b-af2e-800910d66b6f">
      <Terms xmlns="http://schemas.microsoft.com/office/infopath/2007/PartnerControls"/>
    </FeatureTagsTaxHTField0>
    <Provider xmlns="8badc642-15f9-493b-af2e-800910d66b6f" xsi:nil="true"/>
    <UACurrentWords xmlns="8badc642-15f9-493b-af2e-800910d66b6f" xsi:nil="true"/>
    <AssetId xmlns="8badc642-15f9-493b-af2e-800910d66b6f">TP103427376</AssetId>
    <TPClientViewer xmlns="8badc642-15f9-493b-af2e-800910d66b6f" xsi:nil="true"/>
    <DSATActionTaken xmlns="8badc642-15f9-493b-af2e-800910d66b6f" xsi:nil="true"/>
    <APEditor xmlns="8badc642-15f9-493b-af2e-800910d66b6f">
      <UserInfo>
        <DisplayName/>
        <AccountId xsi:nil="true"/>
        <AccountType/>
      </UserInfo>
    </APEditor>
    <TPInstallLocation xmlns="8badc642-15f9-493b-af2e-800910d66b6f" xsi:nil="true"/>
    <OOCacheId xmlns="8badc642-15f9-493b-af2e-800910d66b6f" xsi:nil="true"/>
    <IsDeleted xmlns="8badc642-15f9-493b-af2e-800910d66b6f">false</IsDeleted>
    <PublishTargets xmlns="8badc642-15f9-493b-af2e-800910d66b6f">OfficeOnlineVNext</PublishTargets>
    <ApprovalLog xmlns="8badc642-15f9-493b-af2e-800910d66b6f" xsi:nil="true"/>
    <BugNumber xmlns="8badc642-15f9-493b-af2e-800910d66b6f" xsi:nil="true"/>
    <CrawlForDependencies xmlns="8badc642-15f9-493b-af2e-800910d66b6f">false</CrawlForDependencies>
    <InternalTagsTaxHTField0 xmlns="8badc642-15f9-493b-af2e-800910d66b6f">
      <Terms xmlns="http://schemas.microsoft.com/office/infopath/2007/PartnerControls"/>
    </InternalTagsTaxHTField0>
    <LastHandOff xmlns="8badc642-15f9-493b-af2e-800910d66b6f" xsi:nil="true"/>
    <Milestone xmlns="8badc642-15f9-493b-af2e-800910d66b6f" xsi:nil="true"/>
    <OriginalRelease xmlns="8badc642-15f9-493b-af2e-800910d66b6f">15</OriginalRelease>
    <RecommendationsModifier xmlns="8badc642-15f9-493b-af2e-800910d66b6f" xsi:nil="true"/>
    <ScenarioTagsTaxHTField0 xmlns="8badc642-15f9-493b-af2e-800910d66b6f">
      <Terms xmlns="http://schemas.microsoft.com/office/infopath/2007/PartnerControls"/>
    </ScenarioTagsTaxHTField0>
    <UANotes xmlns="8badc642-15f9-493b-af2e-800910d66b6f" xsi:nil="true"/>
  </documentManagement>
</p:properties>
</file>

<file path=customXml/itemProps1.xml><?xml version="1.0" encoding="utf-8"?>
<ds:datastoreItem xmlns:ds="http://schemas.openxmlformats.org/officeDocument/2006/customXml" ds:itemID="{4756AE86-22C0-4BF2-9392-DDEC04522141}">
  <ds:schemaRefs/>
</ds:datastoreItem>
</file>

<file path=customXml/itemProps2.xml><?xml version="1.0" encoding="utf-8"?>
<ds:datastoreItem xmlns:ds="http://schemas.openxmlformats.org/officeDocument/2006/customXml" ds:itemID="{E356B468-4C05-4EE0-B612-8A77C05F778F}">
  <ds:schemaRefs/>
</ds:datastoreItem>
</file>

<file path=customXml/itemProps3.xml><?xml version="1.0" encoding="utf-8"?>
<ds:datastoreItem xmlns:ds="http://schemas.openxmlformats.org/officeDocument/2006/customXml" ds:itemID="{FB139222-907E-4F2A-9512-F77D4FA08F00}">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badc642-15f9-493b-af2e-800910d66b6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12</vt:i4>
      </vt:variant>
    </vt:vector>
  </HeadingPairs>
  <TitlesOfParts>
    <vt:vector size="26" baseType="lpstr">
      <vt:lpstr>NASLOVNA STRANICA</vt:lpstr>
      <vt:lpstr>OTU</vt:lpstr>
      <vt:lpstr>PRIPREMNI RADOVI</vt:lpstr>
      <vt:lpstr>BETONSKI RADOVI</vt:lpstr>
      <vt:lpstr>ARMIRAČKI RADOVI</vt:lpstr>
      <vt:lpstr>ZIDARSKI RADOVI</vt:lpstr>
      <vt:lpstr>IZOLATERSKI RADOVI</vt:lpstr>
      <vt:lpstr>KERAMIČARSKI RADOVI</vt:lpstr>
      <vt:lpstr>STOLARSKI RADOVI</vt:lpstr>
      <vt:lpstr>LIČILAČKI RADOVI</vt:lpstr>
      <vt:lpstr>LIMARSKI RADOVI</vt:lpstr>
      <vt:lpstr>FASADERSKI RADOVI</vt:lpstr>
      <vt:lpstr>INSTALACIJE</vt:lpstr>
      <vt:lpstr>REKAPITULACIJA</vt:lpstr>
      <vt:lpstr>'ARMIRAČKI RADOVI'!Ispis_naslova</vt:lpstr>
      <vt:lpstr>'BETONSKI RADOVI'!Ispis_naslova</vt:lpstr>
      <vt:lpstr>'FASADERSKI RADOVI'!Ispis_naslova</vt:lpstr>
      <vt:lpstr>'IZOLATERSKI RADOVI'!Ispis_naslova</vt:lpstr>
      <vt:lpstr>'KERAMIČARSKI RADOVI'!Ispis_naslova</vt:lpstr>
      <vt:lpstr>'LIČILAČKI RADOVI'!Ispis_naslova</vt:lpstr>
      <vt:lpstr>'LIMARSKI RADOVI'!Ispis_naslova</vt:lpstr>
      <vt:lpstr>'PRIPREMNI RADOVI'!Ispis_naslova</vt:lpstr>
      <vt:lpstr>'STOLARSKI RADOVI'!Ispis_naslova</vt:lpstr>
      <vt:lpstr>'ZIDARSKI RADOVI'!Ispis_naslova</vt:lpstr>
      <vt:lpstr>'LIMARSKI RADOVI'!Podrucje_ispisa</vt:lpstr>
      <vt:lpstr>'ZIDARSKI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dc:creator>
  <cp:lastModifiedBy>danijelalec@gmail.com</cp:lastModifiedBy>
  <cp:lastPrinted>2026-04-15T11:35:54Z</cp:lastPrinted>
  <dcterms:created xsi:type="dcterms:W3CDTF">2012-08-28T21:54:00Z</dcterms:created>
  <dcterms:modified xsi:type="dcterms:W3CDTF">2026-04-28T07:30:44Z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0x010100CE6EEBCA2A20434687F63529BC62C70C0400B49D3FDEBF6E5C4BBABD28DFF7A72F5A</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y fmtid="{D5CDD505-2E9C-101B-9397-08002B2CF9AE}" pid="8" name="HiddenCategoryTags">
    <vt:lpwstr/>
  </property>
  <property fmtid="{D5CDD505-2E9C-101B-9397-08002B2CF9AE}" pid="9" name="CategoryTags">
    <vt:lpwstr/>
  </property>
  <property fmtid="{D5CDD505-2E9C-101B-9397-08002B2CF9AE}" pid="10" name="CategoryTagsTaxHTField0">
    <vt:lpwstr/>
  </property>
  <property fmtid="{D5CDD505-2E9C-101B-9397-08002B2CF9AE}" pid="11" name="HiddenCategoryTagsTaxHTField0">
    <vt:lpwstr/>
  </property>
  <property fmtid="{D5CDD505-2E9C-101B-9397-08002B2CF9AE}" pid="12" name="KSOProductBuildVer">
    <vt:lpwstr>1033-11.2.0.9665</vt:lpwstr>
  </property>
</Properties>
</file>